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hidePivotFieldList="1"/>
  <mc:AlternateContent xmlns:mc="http://schemas.openxmlformats.org/markup-compatibility/2006">
    <mc:Choice Requires="x15">
      <x15ac:absPath xmlns:x15ac="http://schemas.microsoft.com/office/spreadsheetml/2010/11/ac" url="\\TS-WXL2AD\share\■　海外（観光部）\■令和５年度\0.0.　事業委託\0.2.　福島インバウンド割（中国・香港除く）事業\02.要綱・様式・チラシ\02.多言語\02.翻訳依頼（英語）toパウラさん\03.確定版\"/>
    </mc:Choice>
  </mc:AlternateContent>
  <xr:revisionPtr revIDLastSave="0" documentId="13_ncr:1_{7F32EBB6-4827-49C2-914D-044E7D56B02B}" xr6:coauthVersionLast="47" xr6:coauthVersionMax="47" xr10:uidLastSave="{00000000-0000-0000-0000-000000000000}"/>
  <bookViews>
    <workbookView xWindow="-120" yWindow="-120" windowWidth="29040" windowHeight="15720" tabRatio="833" xr2:uid="{00000000-000D-0000-FFFF-FFFF00000000}"/>
  </bookViews>
  <sheets>
    <sheet name="How to Use this File 1" sheetId="122" r:id="rId1"/>
    <sheet name="How to Use this File 2" sheetId="118" r:id="rId2"/>
    <sheet name="Sheet A｜Company Info" sheetId="110" r:id="rId3"/>
    <sheet name="Sheet B | Tour Details &amp; Info" sheetId="111" r:id="rId4"/>
    <sheet name="プルダウン用リスト" sheetId="52" state="hidden" r:id="rId5"/>
    <sheet name="Form 1 Apllication" sheetId="113" r:id="rId6"/>
    <sheet name="Form 3 Request Changes" sheetId="114" r:id="rId7"/>
    <sheet name="Form 4 Subsidy Transfer Request" sheetId="116" r:id="rId8"/>
    <sheet name="Form 5 Power of Attorney" sheetId="117" r:id="rId9"/>
    <sheet name="Accommodation Certificate" sheetId="123" r:id="rId10"/>
  </sheets>
  <externalReferences>
    <externalReference r:id="rId11"/>
  </externalReferences>
  <definedNames>
    <definedName name="_xlnm._FilterDatabase" localSheetId="3" hidden="1">'Sheet B | Tour Details &amp; Info'!$A$18:$AS$18</definedName>
    <definedName name="_xlnm.Print_Area" localSheetId="9">'Accommodation Certificate'!$A$1:$W$20</definedName>
    <definedName name="_xlnm.Print_Area" localSheetId="5">'Form 1 Apllication'!$A$3:$T$30</definedName>
    <definedName name="_xlnm.Print_Area" localSheetId="6">'Form 3 Request Changes'!$A$3:$U$33</definedName>
    <definedName name="_xlnm.Print_Area" localSheetId="7">'Form 4 Subsidy Transfer Request'!$A$2:$X$38</definedName>
    <definedName name="_xlnm.Print_Area" localSheetId="8">'Form 5 Power of Attorney'!$A$2:$T$55</definedName>
    <definedName name="_xlnm.Print_Area" localSheetId="0">'How to Use this File 1'!$A$1:$S$36</definedName>
    <definedName name="_xlnm.Print_Area" localSheetId="1">'How to Use this File 2'!$A$1:$P$54</definedName>
    <definedName name="_xlnm.Print_Area" localSheetId="2">'Sheet A｜Company Info'!$A$1:$E$29</definedName>
    <definedName name="_xlnm.Print_Area" localSheetId="3">'Sheet B | Tour Details &amp; Info'!$A$2:$AS$30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23" l="1"/>
  <c r="S22" i="116"/>
  <c r="T24" i="113"/>
  <c r="Q30" i="111"/>
  <c r="P30" i="111"/>
  <c r="AF21" i="111"/>
  <c r="AG21" i="111"/>
  <c r="AF22" i="111"/>
  <c r="AG22" i="111"/>
  <c r="AF23" i="111"/>
  <c r="AG23" i="111"/>
  <c r="AF24" i="111"/>
  <c r="AG24" i="111"/>
  <c r="AF25" i="111"/>
  <c r="AG25" i="111"/>
  <c r="AF26" i="111"/>
  <c r="AG26" i="111"/>
  <c r="AF27" i="111"/>
  <c r="AG27" i="111"/>
  <c r="AF28" i="111"/>
  <c r="AG28" i="111"/>
  <c r="AF29" i="111"/>
  <c r="AG29" i="111"/>
  <c r="AG20" i="111"/>
  <c r="AG30" i="111" s="1"/>
  <c r="AF20" i="111"/>
  <c r="AG19" i="111"/>
  <c r="AF19" i="111"/>
  <c r="W21" i="111"/>
  <c r="X21" i="111"/>
  <c r="W22" i="111"/>
  <c r="X22" i="111"/>
  <c r="W23" i="111"/>
  <c r="X23" i="111"/>
  <c r="W24" i="111"/>
  <c r="X24" i="111"/>
  <c r="W25" i="111"/>
  <c r="X25" i="111"/>
  <c r="W26" i="111"/>
  <c r="X26" i="111"/>
  <c r="W27" i="111"/>
  <c r="X27" i="111"/>
  <c r="W28" i="111"/>
  <c r="X28" i="111"/>
  <c r="W29" i="111"/>
  <c r="X29" i="111"/>
  <c r="X20" i="111"/>
  <c r="W20" i="111"/>
  <c r="X19" i="111"/>
  <c r="W19" i="111"/>
  <c r="O21" i="111"/>
  <c r="O22" i="111"/>
  <c r="O23" i="111"/>
  <c r="O24" i="111"/>
  <c r="O25" i="111"/>
  <c r="O26" i="111"/>
  <c r="O27" i="111"/>
  <c r="O28" i="111"/>
  <c r="O29" i="111"/>
  <c r="O20" i="111"/>
  <c r="N21" i="111"/>
  <c r="N22" i="111"/>
  <c r="N23" i="111"/>
  <c r="N24" i="111"/>
  <c r="N25" i="111"/>
  <c r="N26" i="111"/>
  <c r="N27" i="111"/>
  <c r="N28" i="111"/>
  <c r="N29" i="111"/>
  <c r="N20" i="111"/>
  <c r="O19" i="111"/>
  <c r="N19" i="111"/>
  <c r="O30" i="111" l="1"/>
  <c r="J34" i="117"/>
  <c r="V34" i="117" s="1"/>
  <c r="J32" i="117"/>
  <c r="V32" i="117" s="1"/>
  <c r="J30" i="117"/>
  <c r="V31" i="117" s="1"/>
  <c r="C8" i="111"/>
  <c r="J48" i="117" l="1"/>
  <c r="V48" i="117" s="1"/>
  <c r="J46" i="117"/>
  <c r="V46" i="117" s="1"/>
  <c r="J43" i="117"/>
  <c r="V44" i="117" s="1"/>
  <c r="G26" i="117"/>
  <c r="V26" i="117" s="1"/>
  <c r="C26" i="117"/>
  <c r="V25" i="117" s="1"/>
  <c r="C11" i="111"/>
  <c r="C10" i="111"/>
  <c r="C9" i="111"/>
  <c r="D37" i="116"/>
  <c r="Z36" i="116" s="1"/>
  <c r="J35" i="116"/>
  <c r="Z35" i="116" s="1"/>
  <c r="J34" i="116"/>
  <c r="Z34" i="116" s="1"/>
  <c r="J33" i="116"/>
  <c r="Z33" i="116" s="1"/>
  <c r="J32" i="116"/>
  <c r="Z32" i="116" s="1"/>
  <c r="J31" i="116"/>
  <c r="Z31" i="116" s="1"/>
  <c r="M22" i="116"/>
  <c r="Z22" i="116" s="1"/>
  <c r="K18" i="116"/>
  <c r="Z18" i="116" s="1"/>
  <c r="K17" i="116"/>
  <c r="Z17" i="116" s="1"/>
  <c r="K16" i="116"/>
  <c r="Z16" i="116" s="1"/>
  <c r="K17" i="114"/>
  <c r="K16" i="114"/>
  <c r="H23" i="114"/>
  <c r="W24" i="114" s="1"/>
  <c r="D23" i="114"/>
  <c r="W23" i="114" s="1"/>
  <c r="K17" i="113" l="1"/>
  <c r="K15" i="114"/>
  <c r="W17" i="114"/>
  <c r="W16" i="114"/>
  <c r="M24" i="113"/>
  <c r="V24" i="113" s="1"/>
  <c r="K19" i="113"/>
  <c r="V19" i="113" s="1"/>
  <c r="K18" i="113"/>
  <c r="V18" i="113" s="1"/>
  <c r="V25" i="113" l="1"/>
  <c r="AC30" i="111" l="1"/>
  <c r="AB30" i="111"/>
  <c r="AA30" i="111"/>
  <c r="Z30" i="111"/>
  <c r="Y30" i="111"/>
  <c r="T30" i="111"/>
  <c r="S30" i="111"/>
  <c r="R30" i="111"/>
  <c r="K30" i="111"/>
  <c r="J30" i="111"/>
  <c r="I30" i="111"/>
  <c r="H30" i="111"/>
  <c r="G30" i="111"/>
  <c r="AE29" i="111"/>
  <c r="V29" i="111"/>
  <c r="M29" i="111"/>
  <c r="AE28" i="111"/>
  <c r="V28" i="111"/>
  <c r="M28" i="111"/>
  <c r="AE27" i="111"/>
  <c r="V27" i="111"/>
  <c r="M27" i="111"/>
  <c r="AE26" i="111"/>
  <c r="V26" i="111"/>
  <c r="M26" i="111"/>
  <c r="AE25" i="111"/>
  <c r="V25" i="111"/>
  <c r="M25" i="111"/>
  <c r="AE24" i="111"/>
  <c r="V24" i="111"/>
  <c r="M24" i="111"/>
  <c r="AE23" i="111"/>
  <c r="V23" i="111"/>
  <c r="M23" i="111"/>
  <c r="AE22" i="111"/>
  <c r="V22" i="111"/>
  <c r="M22" i="111"/>
  <c r="AE21" i="111"/>
  <c r="V21" i="111"/>
  <c r="M21" i="111"/>
  <c r="AE20" i="111"/>
  <c r="V20" i="111"/>
  <c r="M20" i="111"/>
  <c r="AE19" i="111"/>
  <c r="V19" i="111"/>
  <c r="M19" i="111"/>
  <c r="Z15" i="111"/>
  <c r="T3" i="116" s="1"/>
  <c r="Z3" i="116" s="1"/>
  <c r="Q15" i="111"/>
  <c r="H15" i="111"/>
  <c r="C23" i="117" s="1"/>
  <c r="AD19" i="111" l="1"/>
  <c r="AD22" i="111"/>
  <c r="R30" i="114"/>
  <c r="W30" i="114" s="1"/>
  <c r="W30" i="111"/>
  <c r="AD23" i="111"/>
  <c r="U29" i="111"/>
  <c r="L28" i="111"/>
  <c r="M30" i="111"/>
  <c r="N30" i="111"/>
  <c r="X30" i="111"/>
  <c r="U19" i="111"/>
  <c r="AE30" i="111"/>
  <c r="AD24" i="111"/>
  <c r="AF30" i="111"/>
  <c r="AD21" i="111"/>
  <c r="U24" i="111"/>
  <c r="AD25" i="111"/>
  <c r="L27" i="111"/>
  <c r="U28" i="111"/>
  <c r="AD29" i="111"/>
  <c r="U21" i="111"/>
  <c r="U22" i="111"/>
  <c r="U23" i="111"/>
  <c r="U25" i="111"/>
  <c r="AD26" i="111"/>
  <c r="L19" i="111"/>
  <c r="L21" i="111"/>
  <c r="L22" i="111"/>
  <c r="L23" i="111"/>
  <c r="L24" i="111"/>
  <c r="L25" i="111"/>
  <c r="U26" i="111"/>
  <c r="AD27" i="111"/>
  <c r="L29" i="111"/>
  <c r="P4" i="113"/>
  <c r="V4" i="113" s="1"/>
  <c r="V23" i="117"/>
  <c r="L26" i="111"/>
  <c r="U27" i="111"/>
  <c r="AD28" i="111"/>
  <c r="R28" i="114"/>
  <c r="W28" i="114" s="1"/>
  <c r="P4" i="114"/>
  <c r="W4" i="114" s="1"/>
  <c r="C20" i="114"/>
  <c r="W20" i="114" s="1"/>
  <c r="U20" i="111"/>
  <c r="V30" i="111"/>
  <c r="L20" i="111"/>
  <c r="AD20" i="111"/>
  <c r="AD30" i="111" l="1"/>
  <c r="M20" i="116" s="1"/>
  <c r="Z21" i="116" s="1"/>
  <c r="L30" i="111"/>
  <c r="U30" i="111"/>
  <c r="R31" i="114" l="1"/>
  <c r="W31" i="114" s="1"/>
  <c r="R29" i="114"/>
  <c r="W29" i="114" s="1"/>
  <c r="M21" i="113"/>
  <c r="V21" i="113" s="1"/>
  <c r="W15" i="114" l="1"/>
  <c r="V17" i="1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小野寺</author>
  </authors>
  <commentList>
    <comment ref="C7" authorId="0" shapeId="0" xr:uid="{DDB70F5B-4D95-49F3-AE61-D7A83A006681}">
      <text>
        <r>
          <rPr>
            <sz val="16"/>
            <color indexed="81"/>
            <rFont val="MS P ゴシック"/>
            <family val="3"/>
            <charset val="128"/>
          </rPr>
          <t>Note: Please enter the date as it appears on the Notice of Grant Decision issued after the application is submitted.
Please enter this date when you make a change / cancellation or when you submit the performance report.</t>
        </r>
      </text>
    </comment>
    <comment ref="H14" authorId="0" shapeId="0" xr:uid="{D97D77DF-ED06-4435-9A59-BF908D3E2901}">
      <text>
        <r>
          <rPr>
            <sz val="16"/>
            <color indexed="81"/>
            <rFont val="MS P ゴシック"/>
            <family val="3"/>
            <charset val="128"/>
          </rPr>
          <t>The date that will appear at the top right of Form 1. Please submit this form at least 14 day in advance of the tour start date.</t>
        </r>
      </text>
    </comment>
    <comment ref="Q14" authorId="0" shapeId="0" xr:uid="{26AD7A49-225B-4B59-9E29-D0A106D004F4}">
      <text>
        <r>
          <rPr>
            <sz val="16"/>
            <color indexed="81"/>
            <rFont val="MS P ゴシック"/>
            <family val="3"/>
            <charset val="128"/>
          </rPr>
          <t xml:space="preserve">The date that will appear at the top right of Form 3. </t>
        </r>
      </text>
    </comment>
    <comment ref="Z14" authorId="0" shapeId="0" xr:uid="{4BFCC363-EF90-4AE5-BBDE-81133F4B4813}">
      <text>
        <r>
          <rPr>
            <sz val="16"/>
            <color indexed="81"/>
            <rFont val="MS P ゴシック"/>
            <family val="3"/>
            <charset val="128"/>
          </rPr>
          <t xml:space="preserve">The date that will appear at the top right of Form 4. Must be submitted by the earlier of the following two dates:
1)No later than 30 days after the last tour end date
 OR 
2) March 3, 2023 </t>
        </r>
      </text>
    </comment>
    <comment ref="C16" authorId="0" shapeId="0" xr:uid="{99DF43FD-6546-45BB-AFCA-4F635DFFD9A7}">
      <text>
        <r>
          <rPr>
            <sz val="16"/>
            <color indexed="81"/>
            <rFont val="MS P ゴシック"/>
            <family val="3"/>
            <charset val="128"/>
          </rPr>
          <t>The name of the package tour.</t>
        </r>
      </text>
    </comment>
    <comment ref="D16" authorId="0" shapeId="0" xr:uid="{FF9DB92A-3EF8-4E94-8424-ABD62067E369}">
      <text>
        <r>
          <rPr>
            <sz val="16"/>
            <color indexed="81"/>
            <rFont val="MS P ゴシック"/>
            <family val="3"/>
            <charset val="128"/>
          </rPr>
          <t xml:space="preserve">This subsidy grant is available for Agent-Organizaed Tours and Order-Made Tours.
</t>
        </r>
      </text>
    </comment>
    <comment ref="E16" authorId="0" shapeId="0" xr:uid="{1E391750-E3C2-415C-A2E0-F567EE46DA83}">
      <text>
        <r>
          <rPr>
            <sz val="16"/>
            <color indexed="81"/>
            <rFont val="MS P ゴシック"/>
            <family val="3"/>
            <charset val="128"/>
          </rPr>
          <t>The date when the tour departed for Japan. (This is not the date when the tour group arrived in Fukushima.)</t>
        </r>
      </text>
    </comment>
    <comment ref="F16" authorId="0" shapeId="0" xr:uid="{A8E09AA4-A47B-4761-BEF8-1E553D13B4B9}">
      <text>
        <r>
          <rPr>
            <sz val="16"/>
            <color indexed="81"/>
            <rFont val="MS P ゴシック"/>
            <family val="3"/>
            <charset val="128"/>
          </rPr>
          <t>The date when the tour group arrives back at the country from where the tour departed. (This is not the date when the tour group departed from Fukushima)</t>
        </r>
      </text>
    </comment>
    <comment ref="AH16" authorId="0" shapeId="0" xr:uid="{A6C3DD28-1AA8-4E16-A40A-2203160CA64C}">
      <text>
        <r>
          <rPr>
            <sz val="16"/>
            <color indexed="81"/>
            <rFont val="MS P ゴシック"/>
            <family val="3"/>
            <charset val="128"/>
          </rPr>
          <t>Please select method used to attract participants to your tour.</t>
        </r>
      </text>
    </comment>
    <comment ref="AI16" authorId="0" shapeId="0" xr:uid="{E6AD4ADC-7416-4FEC-BACA-BF06F4D97A2E}">
      <text>
        <r>
          <rPr>
            <sz val="16"/>
            <color indexed="81"/>
            <rFont val="MS P ゴシック"/>
            <family val="3"/>
            <charset val="128"/>
          </rPr>
          <t>If you selected "Other,"please answer how you attracted participants to your tour.</t>
        </r>
      </text>
    </comment>
    <comment ref="AJ16" authorId="0" shapeId="0" xr:uid="{752CAB7E-E4B8-4157-9F1B-92F2B625ADF5}">
      <text>
        <r>
          <rPr>
            <sz val="16"/>
            <color indexed="81"/>
            <rFont val="MS P ゴシック"/>
            <family val="3"/>
            <charset val="128"/>
          </rPr>
          <t>The name of the bus company used for the tour.</t>
        </r>
      </text>
    </comment>
    <comment ref="AK16" authorId="0" shapeId="0" xr:uid="{80A0A3D8-28E6-4338-AEE8-772D33986E0E}">
      <text>
        <r>
          <rPr>
            <sz val="16"/>
            <color indexed="81"/>
            <rFont val="MS P ゴシック"/>
            <family val="3"/>
            <charset val="128"/>
          </rPr>
          <t>The name of the accommodation facilities used in Fukushima Prefecture.</t>
        </r>
      </text>
    </comment>
    <comment ref="AO16" authorId="0" shapeId="0" xr:uid="{D01BAFCE-349C-4822-B249-F031D30CD82F}">
      <text>
        <r>
          <rPr>
            <sz val="16"/>
            <color indexed="81"/>
            <rFont val="MS P ゴシック"/>
            <family val="3"/>
            <charset val="128"/>
          </rPr>
          <t>The names of tourist desinations visited in Fukushima Prefecture.Experiences also count towards the number of places. 
(Example) 
Taking the Tadami Line train, sightseeing from a car window in Inawashiro etc.</t>
        </r>
      </text>
    </comment>
  </commentList>
</comments>
</file>

<file path=xl/sharedStrings.xml><?xml version="1.0" encoding="utf-8"?>
<sst xmlns="http://schemas.openxmlformats.org/spreadsheetml/2006/main" count="324" uniqueCount="239">
  <si>
    <t>その他</t>
    <rPh sb="2" eb="3">
      <t>タ</t>
    </rPh>
    <phoneticPr fontId="7"/>
  </si>
  <si>
    <t>(4)</t>
  </si>
  <si>
    <t>(3)</t>
  </si>
  <si>
    <t>(2)</t>
  </si>
  <si>
    <t>(1)</t>
    <phoneticPr fontId="7"/>
  </si>
  <si>
    <t>公益財団法人福島県観光物産交流協会理事長　様</t>
    <rPh sb="0" eb="2">
      <t>コウエキ</t>
    </rPh>
    <rPh sb="2" eb="4">
      <t>ザイダン</t>
    </rPh>
    <rPh sb="4" eb="6">
      <t>ホウジン</t>
    </rPh>
    <rPh sb="6" eb="9">
      <t>フクシマケン</t>
    </rPh>
    <rPh sb="9" eb="11">
      <t>カンコウ</t>
    </rPh>
    <rPh sb="11" eb="13">
      <t>ブッサン</t>
    </rPh>
    <rPh sb="13" eb="15">
      <t>コウリュウ</t>
    </rPh>
    <rPh sb="15" eb="17">
      <t>キョウカイ</t>
    </rPh>
    <rPh sb="17" eb="20">
      <t>リジチョウ</t>
    </rPh>
    <rPh sb="21" eb="22">
      <t>サマ</t>
    </rPh>
    <phoneticPr fontId="7"/>
  </si>
  <si>
    <t>：</t>
    <phoneticPr fontId="7"/>
  </si>
  <si>
    <t>SWIFT CODE</t>
    <phoneticPr fontId="7"/>
  </si>
  <si>
    <t>(5)</t>
  </si>
  <si>
    <t>(6)</t>
  </si>
  <si>
    <t>チラシ</t>
    <phoneticPr fontId="7"/>
  </si>
  <si>
    <t>リスト</t>
    <phoneticPr fontId="7"/>
  </si>
  <si>
    <t>顧客に提案した企画書</t>
    <rPh sb="0" eb="2">
      <t>コキャク</t>
    </rPh>
    <rPh sb="3" eb="5">
      <t>テイアン</t>
    </rPh>
    <rPh sb="7" eb="10">
      <t>キカクショ</t>
    </rPh>
    <phoneticPr fontId="7"/>
  </si>
  <si>
    <t>委任状</t>
    <rPh sb="0" eb="3">
      <t>イニンジョウ</t>
    </rPh>
    <phoneticPr fontId="7"/>
  </si>
  <si>
    <t>はい</t>
    <phoneticPr fontId="7"/>
  </si>
  <si>
    <t>いいえ</t>
    <phoneticPr fontId="7"/>
  </si>
  <si>
    <t>▼募集型企画旅行</t>
    <rPh sb="1" eb="3">
      <t>ボシュウ</t>
    </rPh>
    <rPh sb="3" eb="4">
      <t>ガタ</t>
    </rPh>
    <rPh sb="4" eb="6">
      <t>キカク</t>
    </rPh>
    <rPh sb="6" eb="8">
      <t>リョコウ</t>
    </rPh>
    <phoneticPr fontId="7"/>
  </si>
  <si>
    <t>▼受注型企画旅行</t>
    <rPh sb="1" eb="3">
      <t>ジュチュウ</t>
    </rPh>
    <rPh sb="3" eb="4">
      <t>ガタ</t>
    </rPh>
    <rPh sb="4" eb="6">
      <t>キカク</t>
    </rPh>
    <rPh sb="6" eb="8">
      <t>リョコウ</t>
    </rPh>
    <phoneticPr fontId="7"/>
  </si>
  <si>
    <t>メーリングリスト</t>
    <phoneticPr fontId="7"/>
  </si>
  <si>
    <t>メール</t>
    <phoneticPr fontId="7"/>
  </si>
  <si>
    <t>Webサイト</t>
    <phoneticPr fontId="7"/>
  </si>
  <si>
    <t>ソーシャルメディア</t>
    <phoneticPr fontId="7"/>
  </si>
  <si>
    <t>雑誌</t>
    <rPh sb="0" eb="2">
      <t>ザッシ</t>
    </rPh>
    <phoneticPr fontId="7"/>
  </si>
  <si>
    <t>チラシ（パンフレット）</t>
    <phoneticPr fontId="7"/>
  </si>
  <si>
    <t>例</t>
    <rPh sb="0" eb="1">
      <t>レイ</t>
    </rPh>
    <phoneticPr fontId="7"/>
  </si>
  <si>
    <t>✓</t>
  </si>
  <si>
    <t>✓</t>
    <phoneticPr fontId="7"/>
  </si>
  <si>
    <t>↓Areas to be filled in at the time of Change/Cancellation</t>
    <phoneticPr fontId="7"/>
  </si>
  <si>
    <t>↓Areas to be filled in at the time of Application</t>
    <phoneticPr fontId="7"/>
  </si>
  <si>
    <t>Required</t>
    <phoneticPr fontId="7"/>
  </si>
  <si>
    <t>Fill in the form again when there are changes.</t>
    <phoneticPr fontId="7"/>
  </si>
  <si>
    <t>Bank Name</t>
    <phoneticPr fontId="7"/>
  </si>
  <si>
    <t>Branch Name</t>
    <phoneticPr fontId="7"/>
  </si>
  <si>
    <t>Account Number</t>
    <phoneticPr fontId="7"/>
  </si>
  <si>
    <t>Name of Account Holder</t>
    <phoneticPr fontId="7"/>
  </si>
  <si>
    <t xml:space="preserve">Address of Account Holder </t>
    <phoneticPr fontId="7"/>
  </si>
  <si>
    <t>3. Bank Account Details</t>
    <phoneticPr fontId="7"/>
  </si>
  <si>
    <t>E-mail</t>
    <phoneticPr fontId="7"/>
  </si>
  <si>
    <t>TEL</t>
    <phoneticPr fontId="7"/>
  </si>
  <si>
    <t xml:space="preserve"> Applicant’s Company Name</t>
  </si>
  <si>
    <t xml:space="preserve"> Applicant’s Company Name</t>
    <phoneticPr fontId="7"/>
  </si>
  <si>
    <t xml:space="preserve"> Name of Applicant</t>
  </si>
  <si>
    <t xml:space="preserve"> Address of Applicant’s Company</t>
  </si>
  <si>
    <t>Please fill in your information in English.</t>
    <phoneticPr fontId="7"/>
  </si>
  <si>
    <t>If you are submitting this application on behalf of someone else, please submit Form No. 5 Power of Attorney</t>
    <phoneticPr fontId="7"/>
  </si>
  <si>
    <t>Form No. 2: Package Tour Details and Information  (In relation to Article 3, Article 4 and Article 5 of the Subsidy Grant Outline)</t>
    <phoneticPr fontId="7"/>
  </si>
  <si>
    <t>Type of Tour</t>
    <phoneticPr fontId="9"/>
  </si>
  <si>
    <t>No. of Tour Participants</t>
    <phoneticPr fontId="9"/>
  </si>
  <si>
    <t>Additional Grant 1（B)</t>
    <phoneticPr fontId="7"/>
  </si>
  <si>
    <t>Additional Grant 2（C)</t>
    <phoneticPr fontId="7"/>
  </si>
  <si>
    <t>Standard Grant (A)</t>
    <phoneticPr fontId="7"/>
  </si>
  <si>
    <t>Stay 2 nights 
in Fukushima</t>
    <phoneticPr fontId="7"/>
  </si>
  <si>
    <t xml:space="preserve">Use of local charter bus service </t>
    <phoneticPr fontId="7"/>
  </si>
  <si>
    <t>Stay 1 night in the Hamadori Region</t>
    <phoneticPr fontId="7"/>
  </si>
  <si>
    <t>Details</t>
    <phoneticPr fontId="7"/>
  </si>
  <si>
    <t>TOUR DETAILS</t>
    <phoneticPr fontId="7"/>
  </si>
  <si>
    <t>Names of Accommodation Facilities</t>
    <phoneticPr fontId="9"/>
  </si>
  <si>
    <t>Accommodation Name 1</t>
    <phoneticPr fontId="9"/>
  </si>
  <si>
    <t>Accommodation Name 2</t>
    <phoneticPr fontId="9"/>
  </si>
  <si>
    <t>Accommodation Name</t>
  </si>
  <si>
    <t>Bus Company Name</t>
    <phoneticPr fontId="7"/>
  </si>
  <si>
    <t>Names of Tourist Destinations Visited</t>
    <phoneticPr fontId="7"/>
  </si>
  <si>
    <t>Place No.1</t>
    <phoneticPr fontId="7"/>
  </si>
  <si>
    <t>Place No.2</t>
  </si>
  <si>
    <t>Place No.3</t>
  </si>
  <si>
    <t>Place No.4</t>
  </si>
  <si>
    <t>Place No.5</t>
  </si>
  <si>
    <t>Ouchi-juku</t>
  </si>
  <si>
    <t>Tsurugajo Castle</t>
  </si>
  <si>
    <t>Lake Inawashiro</t>
  </si>
  <si>
    <t>Shiramizu Amidado Temple</t>
  </si>
  <si>
    <t>Matsukawaura Ohashi Bridge</t>
  </si>
  <si>
    <t>Agent-Organized Tour</t>
  </si>
  <si>
    <t>Agent-Organized Tour</t>
    <phoneticPr fontId="7"/>
  </si>
  <si>
    <t>Order-Made Tour</t>
    <phoneticPr fontId="7"/>
  </si>
  <si>
    <t>Advertising Method</t>
    <phoneticPr fontId="7"/>
  </si>
  <si>
    <t>Other
(Please Write Up to 5 words)</t>
    <phoneticPr fontId="7"/>
  </si>
  <si>
    <t>Other</t>
  </si>
  <si>
    <t>Other</t>
    <phoneticPr fontId="7"/>
  </si>
  <si>
    <t>Additional Grant 2
 (C)</t>
    <phoneticPr fontId="7"/>
  </si>
  <si>
    <t>Standard Grant 
（A)</t>
    <phoneticPr fontId="7"/>
  </si>
  <si>
    <t>Example</t>
    <phoneticPr fontId="7"/>
  </si>
  <si>
    <t>No.</t>
    <phoneticPr fontId="9"/>
  </si>
  <si>
    <t>▼Agent-Organized Tour</t>
    <phoneticPr fontId="7"/>
  </si>
  <si>
    <t>Online</t>
    <phoneticPr fontId="7"/>
  </si>
  <si>
    <t>Social Media</t>
    <phoneticPr fontId="7"/>
  </si>
  <si>
    <t>Leaflet</t>
    <phoneticPr fontId="7"/>
  </si>
  <si>
    <t>Mailing List</t>
    <phoneticPr fontId="7"/>
  </si>
  <si>
    <t>▼Order-Made Tour</t>
    <phoneticPr fontId="7"/>
  </si>
  <si>
    <t>Advertorial</t>
    <phoneticPr fontId="7"/>
  </si>
  <si>
    <t>Tour plan submitted to customer(s)</t>
    <phoneticPr fontId="7"/>
  </si>
  <si>
    <t>TV Program</t>
    <phoneticPr fontId="7"/>
  </si>
  <si>
    <t>Fukuhima Happy Bus Inc.</t>
    <phoneticPr fontId="7"/>
  </si>
  <si>
    <t>Fukushima Happy Happy Hotel</t>
    <phoneticPr fontId="7"/>
  </si>
  <si>
    <t>FUKUSHIMA BIG SMILE HOTEL</t>
    <phoneticPr fontId="7"/>
  </si>
  <si>
    <t>Form No. 1 (In relation to Article 3 of the Subsidy Grant Outline)</t>
    <phoneticPr fontId="7"/>
  </si>
  <si>
    <t>For the attention of the President of Fukushima Prefecture Tourism &amp; Local Products Association</t>
    <phoneticPr fontId="7"/>
  </si>
  <si>
    <t xml:space="preserve">Amount of Subsidy Being Applied for: </t>
    <phoneticPr fontId="3"/>
  </si>
  <si>
    <t>JPY</t>
    <phoneticPr fontId="7"/>
  </si>
  <si>
    <t>1</t>
    <phoneticPr fontId="3"/>
  </si>
  <si>
    <t>2</t>
    <phoneticPr fontId="3"/>
  </si>
  <si>
    <t>3</t>
    <phoneticPr fontId="3"/>
  </si>
  <si>
    <t>4</t>
    <phoneticPr fontId="3"/>
  </si>
  <si>
    <r>
      <rPr>
        <sz val="10"/>
        <color theme="1"/>
        <rFont val="ＭＳ 明朝"/>
        <family val="1"/>
        <charset val="128"/>
      </rPr>
      <t>公益財団法人福島県観光物産交流協会理事長　様</t>
    </r>
    <rPh sb="0" eb="2">
      <t>コウエキ</t>
    </rPh>
    <rPh sb="2" eb="4">
      <t>ザイダン</t>
    </rPh>
    <rPh sb="4" eb="6">
      <t>ホウジン</t>
    </rPh>
    <rPh sb="6" eb="9">
      <t>フクシマケン</t>
    </rPh>
    <rPh sb="9" eb="11">
      <t>カンコウ</t>
    </rPh>
    <rPh sb="11" eb="13">
      <t>ブッサン</t>
    </rPh>
    <rPh sb="13" eb="15">
      <t>コウリュウ</t>
    </rPh>
    <rPh sb="15" eb="17">
      <t>キョウカイ</t>
    </rPh>
    <rPh sb="17" eb="20">
      <t>リジチョウ</t>
    </rPh>
    <rPh sb="21" eb="22">
      <t>サマ</t>
    </rPh>
    <phoneticPr fontId="7"/>
  </si>
  <si>
    <r>
      <rPr>
        <sz val="10.5"/>
        <color theme="1"/>
        <rFont val="ＭＳ 明朝"/>
        <family val="1"/>
        <charset val="128"/>
      </rPr>
      <t>　</t>
    </r>
    <r>
      <rPr>
        <u/>
        <sz val="10.5"/>
        <color theme="1"/>
        <rFont val="Calibri"/>
        <family val="2"/>
      </rPr>
      <t>Applicant Information (</t>
    </r>
    <r>
      <rPr>
        <u/>
        <sz val="10.5"/>
        <color theme="1"/>
        <rFont val="ＭＳ 明朝"/>
        <family val="1"/>
        <charset val="128"/>
      </rPr>
      <t>申請者</t>
    </r>
    <r>
      <rPr>
        <u/>
        <sz val="10.5"/>
        <color theme="1"/>
        <rFont val="Calibri"/>
        <family val="2"/>
      </rPr>
      <t>):</t>
    </r>
    <phoneticPr fontId="7"/>
  </si>
  <si>
    <r>
      <rPr>
        <sz val="10.5"/>
        <color theme="1"/>
        <rFont val="ＭＳ 明朝"/>
        <family val="1"/>
        <charset val="128"/>
      </rPr>
      <t>　</t>
    </r>
    <r>
      <rPr>
        <sz val="10.5"/>
        <color theme="1"/>
        <rFont val="Calibri"/>
        <family val="2"/>
      </rPr>
      <t xml:space="preserve">Address of Applicant’s Company:
</t>
    </r>
    <r>
      <rPr>
        <sz val="10.5"/>
        <color theme="1"/>
        <rFont val="ＭＳ 明朝"/>
        <family val="1"/>
        <charset val="128"/>
      </rPr>
      <t>　会社住所</t>
    </r>
    <r>
      <rPr>
        <sz val="10.5"/>
        <color theme="1"/>
        <rFont val="Calibri"/>
        <family val="2"/>
      </rPr>
      <t xml:space="preserve"> :</t>
    </r>
    <phoneticPr fontId="7"/>
  </si>
  <si>
    <r>
      <rPr>
        <sz val="10.5"/>
        <color theme="1"/>
        <rFont val="ＭＳ 明朝"/>
        <family val="1"/>
        <charset val="128"/>
      </rPr>
      <t>　</t>
    </r>
    <r>
      <rPr>
        <sz val="10.5"/>
        <color theme="1"/>
        <rFont val="Calibri"/>
        <family val="2"/>
      </rPr>
      <t xml:space="preserve">Applicant’s Company Name:  
</t>
    </r>
    <r>
      <rPr>
        <sz val="10.5"/>
        <color theme="1"/>
        <rFont val="ＭＳ 明朝"/>
        <family val="1"/>
        <charset val="128"/>
      </rPr>
      <t>　会社名</t>
    </r>
    <phoneticPr fontId="7"/>
  </si>
  <si>
    <r>
      <rPr>
        <sz val="10.5"/>
        <color theme="1"/>
        <rFont val="ＭＳ 明朝"/>
        <family val="1"/>
        <charset val="128"/>
      </rPr>
      <t>　</t>
    </r>
    <r>
      <rPr>
        <sz val="10.5"/>
        <color theme="1"/>
        <rFont val="Calibri"/>
        <family val="2"/>
      </rPr>
      <t xml:space="preserve">Name of Applicant:
</t>
    </r>
    <r>
      <rPr>
        <sz val="10.5"/>
        <color theme="1"/>
        <rFont val="ＭＳ 明朝"/>
        <family val="1"/>
        <charset val="128"/>
      </rPr>
      <t>　代表者名</t>
    </r>
    <r>
      <rPr>
        <sz val="10.5"/>
        <color theme="1"/>
        <rFont val="Calibri"/>
        <family val="2"/>
      </rPr>
      <t>:</t>
    </r>
    <phoneticPr fontId="7"/>
  </si>
  <si>
    <r>
      <rPr>
        <sz val="10.5"/>
        <color theme="1"/>
        <rFont val="ＭＳ 明朝"/>
        <family val="1"/>
        <charset val="128"/>
      </rPr>
      <t>支援金交付申請額</t>
    </r>
    <phoneticPr fontId="7"/>
  </si>
  <si>
    <t>Form No. 3A (In relation to Article 4 of the Subsidy Grant Outline)</t>
    <phoneticPr fontId="7"/>
  </si>
  <si>
    <t>Date of Decision</t>
    <phoneticPr fontId="7"/>
  </si>
  <si>
    <t>PEOPLE</t>
    <phoneticPr fontId="7"/>
  </si>
  <si>
    <t>Form No. 4 (In relation to Article 5 of the Subsidy Grant Outline)</t>
    <phoneticPr fontId="7"/>
  </si>
  <si>
    <t>公益財団法人福島県観光物産交流協会理事長　様</t>
    <phoneticPr fontId="7"/>
  </si>
  <si>
    <t xml:space="preserve"> </t>
    <phoneticPr fontId="7"/>
  </si>
  <si>
    <t>Decided Amount of Subsidy to be Granted</t>
    <phoneticPr fontId="3"/>
  </si>
  <si>
    <t>(5)</t>
    <phoneticPr fontId="7"/>
  </si>
  <si>
    <r>
      <t xml:space="preserve"> Bank Account Details / </t>
    </r>
    <r>
      <rPr>
        <sz val="10.5"/>
        <color theme="1"/>
        <rFont val="ＭＳ 明朝"/>
        <family val="1"/>
        <charset val="128"/>
      </rPr>
      <t>振込口座情報</t>
    </r>
    <rPh sb="24" eb="30">
      <t>フリコミコウザジョウホウ</t>
    </rPh>
    <phoneticPr fontId="7"/>
  </si>
  <si>
    <r>
      <rPr>
        <sz val="11"/>
        <color theme="1"/>
        <rFont val="Calibri"/>
        <family val="2"/>
      </rPr>
      <t>Bank Name:</t>
    </r>
    <r>
      <rPr>
        <sz val="10"/>
        <color theme="1"/>
        <rFont val="Calibri"/>
        <family val="2"/>
      </rPr>
      <t xml:space="preserve">
</t>
    </r>
    <r>
      <rPr>
        <sz val="10"/>
        <color theme="1"/>
        <rFont val="ＭＳ 明朝"/>
        <family val="1"/>
        <charset val="128"/>
      </rPr>
      <t>金融機関名</t>
    </r>
    <rPh sb="11" eb="13">
      <t>キンユウ</t>
    </rPh>
    <rPh sb="13" eb="15">
      <t>キカン</t>
    </rPh>
    <rPh sb="15" eb="16">
      <t>メイ</t>
    </rPh>
    <phoneticPr fontId="7"/>
  </si>
  <si>
    <t>SWIFT CODE:</t>
    <phoneticPr fontId="7"/>
  </si>
  <si>
    <r>
      <t xml:space="preserve">Branch Name:
</t>
    </r>
    <r>
      <rPr>
        <sz val="10"/>
        <color theme="1"/>
        <rFont val="ＭＳ 明朝"/>
        <family val="1"/>
        <charset val="128"/>
      </rPr>
      <t>支店名</t>
    </r>
    <rPh sb="13" eb="16">
      <t>シテンメイ</t>
    </rPh>
    <phoneticPr fontId="7"/>
  </si>
  <si>
    <r>
      <rPr>
        <sz val="11"/>
        <color theme="1"/>
        <rFont val="Calibri"/>
        <family val="2"/>
      </rPr>
      <t>Account Number:</t>
    </r>
    <r>
      <rPr>
        <sz val="10"/>
        <color theme="1"/>
        <rFont val="Calibri"/>
        <family val="2"/>
      </rPr>
      <t xml:space="preserve">
</t>
    </r>
    <r>
      <rPr>
        <sz val="10"/>
        <color theme="1"/>
        <rFont val="ＭＳ 明朝"/>
        <family val="1"/>
        <charset val="128"/>
      </rPr>
      <t>口座番号</t>
    </r>
    <rPh sb="16" eb="18">
      <t>コウザ</t>
    </rPh>
    <rPh sb="18" eb="20">
      <t>バンゴウ</t>
    </rPh>
    <phoneticPr fontId="7"/>
  </si>
  <si>
    <r>
      <rPr>
        <sz val="11"/>
        <color theme="1"/>
        <rFont val="Calibri"/>
        <family val="2"/>
      </rPr>
      <t>Name of Account Holder:</t>
    </r>
    <r>
      <rPr>
        <sz val="10"/>
        <color theme="1"/>
        <rFont val="Calibri"/>
        <family val="2"/>
      </rPr>
      <t xml:space="preserve">
</t>
    </r>
    <r>
      <rPr>
        <sz val="10"/>
        <color theme="1"/>
        <rFont val="ＭＳ 明朝"/>
        <family val="1"/>
        <charset val="128"/>
      </rPr>
      <t>口座名義</t>
    </r>
    <rPh sb="24" eb="26">
      <t>コウザ</t>
    </rPh>
    <rPh sb="26" eb="28">
      <t>メイギ</t>
    </rPh>
    <phoneticPr fontId="7"/>
  </si>
  <si>
    <r>
      <rPr>
        <sz val="11"/>
        <color theme="1"/>
        <rFont val="Calibri"/>
        <family val="2"/>
      </rPr>
      <t>Address of Account Holder:</t>
    </r>
    <r>
      <rPr>
        <sz val="10"/>
        <color theme="1"/>
        <rFont val="Calibri"/>
        <family val="2"/>
      </rPr>
      <t xml:space="preserve">
</t>
    </r>
    <r>
      <rPr>
        <sz val="10"/>
        <color theme="1"/>
        <rFont val="ＭＳ 明朝"/>
        <family val="1"/>
        <charset val="128"/>
      </rPr>
      <t>口座名義人住所</t>
    </r>
    <rPh sb="27" eb="29">
      <t>コウザ</t>
    </rPh>
    <rPh sb="29" eb="31">
      <t>メイギ</t>
    </rPh>
    <rPh sb="31" eb="32">
      <t>ニン</t>
    </rPh>
    <rPh sb="32" eb="34">
      <t>ジュウショ</t>
    </rPh>
    <phoneticPr fontId="7"/>
  </si>
  <si>
    <t xml:space="preserve">Form No.2 : Package Tour Details and Information  </t>
    <phoneticPr fontId="7"/>
  </si>
  <si>
    <t>5</t>
    <phoneticPr fontId="3"/>
  </si>
  <si>
    <r>
      <t xml:space="preserve">Accompanying Documents / </t>
    </r>
    <r>
      <rPr>
        <sz val="10.5"/>
        <color theme="1"/>
        <rFont val="Yu Gothic"/>
        <family val="2"/>
        <charset val="128"/>
      </rPr>
      <t>添付書類</t>
    </r>
    <r>
      <rPr>
        <sz val="10.5"/>
        <color theme="1"/>
        <rFont val="Calibri"/>
        <family val="2"/>
      </rPr>
      <t xml:space="preserve"> : </t>
    </r>
    <phoneticPr fontId="3"/>
  </si>
  <si>
    <t>Name of Appointed Representative:</t>
    <phoneticPr fontId="7"/>
  </si>
  <si>
    <r>
      <rPr>
        <sz val="11"/>
        <color theme="1"/>
        <rFont val="ＭＳ 明朝"/>
        <family val="1"/>
        <charset val="128"/>
      </rPr>
      <t>代表者名</t>
    </r>
    <rPh sb="0" eb="3">
      <t>ダイヒョウシャ</t>
    </rPh>
    <rPh sb="3" eb="4">
      <t>メイ</t>
    </rPh>
    <phoneticPr fontId="7"/>
  </si>
  <si>
    <r>
      <rPr>
        <sz val="11"/>
        <color theme="1"/>
        <rFont val="ＭＳ 明朝"/>
        <family val="1"/>
        <charset val="128"/>
      </rPr>
      <t>代理人の住所</t>
    </r>
    <rPh sb="0" eb="3">
      <t>ダイリニン</t>
    </rPh>
    <rPh sb="4" eb="6">
      <t>ジュウショ</t>
    </rPh>
    <phoneticPr fontId="7"/>
  </si>
  <si>
    <r>
      <rPr>
        <sz val="12"/>
        <color theme="1"/>
        <rFont val="ＭＳ 明朝"/>
        <family val="1"/>
        <charset val="128"/>
      </rPr>
      <t>　</t>
    </r>
    <r>
      <rPr>
        <sz val="12"/>
        <color theme="1"/>
        <rFont val="Arial"/>
        <family val="2"/>
      </rPr>
      <t>Entrusted Responsibilities</t>
    </r>
    <r>
      <rPr>
        <sz val="11"/>
        <color theme="1"/>
        <rFont val="Arial"/>
        <family val="2"/>
      </rPr>
      <t xml:space="preserve"> / </t>
    </r>
    <r>
      <rPr>
        <sz val="11"/>
        <color theme="1"/>
        <rFont val="ＭＳ 明朝"/>
        <family val="1"/>
        <charset val="128"/>
      </rPr>
      <t>委任事項</t>
    </r>
    <rPh sb="30" eb="32">
      <t>イニン</t>
    </rPh>
    <rPh sb="32" eb="34">
      <t>ジコウ</t>
    </rPh>
    <phoneticPr fontId="7"/>
  </si>
  <si>
    <r>
      <t xml:space="preserve">Relating to the issuance of the Package Tour Creation Support Project Subsidy Grant
</t>
    </r>
    <r>
      <rPr>
        <sz val="11"/>
        <color theme="1"/>
        <rFont val="ＭＳ 明朝"/>
        <family val="1"/>
        <charset val="128"/>
      </rPr>
      <t>旅行商品造成支援事業補助金交付の件</t>
    </r>
    <phoneticPr fontId="7"/>
  </si>
  <si>
    <r>
      <t>Date:</t>
    </r>
    <r>
      <rPr>
        <sz val="11"/>
        <color theme="0" tint="-0.499984740745262"/>
        <rFont val="Arial"/>
        <family val="2"/>
      </rPr>
      <t xml:space="preserve"> (YYYY/MM/DD)</t>
    </r>
    <phoneticPr fontId="7"/>
  </si>
  <si>
    <t>Address of Applicant’s Company:</t>
    <phoneticPr fontId="7"/>
  </si>
  <si>
    <t>Company Name:</t>
    <phoneticPr fontId="7"/>
  </si>
  <si>
    <t>Name of Applicant:</t>
    <phoneticPr fontId="7"/>
  </si>
  <si>
    <t>Official company stamp :</t>
    <phoneticPr fontId="7"/>
  </si>
  <si>
    <t xml:space="preserve">Official company stamp </t>
    <phoneticPr fontId="7"/>
  </si>
  <si>
    <r>
      <rPr>
        <sz val="12"/>
        <color theme="1"/>
        <rFont val="Calibri"/>
        <family val="2"/>
      </rPr>
      <t xml:space="preserve">Receipt of the subsidy grant amount / </t>
    </r>
    <r>
      <rPr>
        <sz val="11"/>
        <color theme="1"/>
        <rFont val="Meiryo UI"/>
        <family val="3"/>
        <charset val="128"/>
        <scheme val="minor"/>
      </rPr>
      <t>補助金の受取</t>
    </r>
    <phoneticPr fontId="7"/>
  </si>
  <si>
    <t>Completion of the grant application process for the issuance of the subsidy &amp; receipt of the subsidy grant amount / 補助金交付に関する申請手続き一式 と補助金の受取</t>
  </si>
  <si>
    <r>
      <t xml:space="preserve">Completion of the grant application process for the issuance of the subsidy &amp; receipt of the subsidy grant amount / </t>
    </r>
    <r>
      <rPr>
        <sz val="11"/>
        <color theme="1"/>
        <rFont val="Meiryo UI"/>
        <family val="3"/>
        <charset val="128"/>
      </rPr>
      <t>補助申請手続き</t>
    </r>
    <r>
      <rPr>
        <sz val="11"/>
        <color theme="1"/>
        <rFont val="Arial"/>
        <family val="2"/>
      </rPr>
      <t xml:space="preserve"> </t>
    </r>
    <r>
      <rPr>
        <sz val="11"/>
        <color theme="1"/>
        <rFont val="Meiryo UI"/>
        <family val="3"/>
        <charset val="128"/>
      </rPr>
      <t>と</t>
    </r>
    <r>
      <rPr>
        <sz val="11"/>
        <color theme="1"/>
        <rFont val="Meiryo UI"/>
        <family val="3"/>
        <charset val="2"/>
      </rPr>
      <t>補助金の受取</t>
    </r>
    <phoneticPr fontId="7"/>
  </si>
  <si>
    <t xml:space="preserve">Completion of the grant application process for the issuance of the subsidy / 補助申請手続き一式 </t>
    <phoneticPr fontId="7"/>
  </si>
  <si>
    <r>
      <t>Application Date /</t>
    </r>
    <r>
      <rPr>
        <sz val="12"/>
        <color theme="1"/>
        <rFont val="Yu Gothic"/>
        <family val="2"/>
        <charset val="128"/>
      </rPr>
      <t>申請書の申請日</t>
    </r>
    <rPh sb="18" eb="21">
      <t>シンセイショ</t>
    </rPh>
    <rPh sb="22" eb="25">
      <t>シンセイビ</t>
    </rPh>
    <phoneticPr fontId="3"/>
  </si>
  <si>
    <t xml:space="preserve">  I entrust the responsibilities below to the person listed below as my appointed representative.
 </t>
    <phoneticPr fontId="7"/>
  </si>
  <si>
    <t xml:space="preserve">Power of Attorney form </t>
    <phoneticPr fontId="7"/>
  </si>
  <si>
    <t xml:space="preserve">  Name of Company Head / Representative</t>
    <phoneticPr fontId="7"/>
  </si>
  <si>
    <t xml:space="preserve"> Applicant’s Company Address</t>
    <phoneticPr fontId="7"/>
  </si>
  <si>
    <t>Applicant's Name</t>
    <phoneticPr fontId="7"/>
  </si>
  <si>
    <t>Applicant's Position / Title</t>
    <phoneticPr fontId="7"/>
  </si>
  <si>
    <t>２．Applicant's Information</t>
    <phoneticPr fontId="7"/>
  </si>
  <si>
    <t>１．Company Information</t>
    <phoneticPr fontId="7"/>
  </si>
  <si>
    <t>The applicant listed below will be notified if there any issues with the application. 
If the company stated below is different than the company listed above, a power of attorney must be submitted.</t>
    <phoneticPr fontId="7"/>
  </si>
  <si>
    <t>Please write in the blue cells. The color of the cells will change to yellow as you complete the form.</t>
    <phoneticPr fontId="7"/>
  </si>
  <si>
    <r>
      <t>At the time of</t>
    </r>
    <r>
      <rPr>
        <b/>
        <sz val="16"/>
        <color theme="5" tint="0.59999389629810485"/>
        <rFont val="Meiryo UI"/>
        <family val="3"/>
        <charset val="128"/>
        <scheme val="minor"/>
      </rPr>
      <t xml:space="preserve"> </t>
    </r>
    <r>
      <rPr>
        <b/>
        <sz val="16"/>
        <color theme="5" tint="-0.249977111117893"/>
        <rFont val="Meiryo UI"/>
        <family val="3"/>
        <charset val="128"/>
        <scheme val="minor"/>
      </rPr>
      <t>Application</t>
    </r>
    <phoneticPr fontId="7"/>
  </si>
  <si>
    <r>
      <t xml:space="preserve">At the time of </t>
    </r>
    <r>
      <rPr>
        <b/>
        <sz val="16"/>
        <color theme="5" tint="-0.249977111117893"/>
        <rFont val="Meiryo UI"/>
        <family val="3"/>
        <charset val="128"/>
        <scheme val="minor"/>
      </rPr>
      <t xml:space="preserve"> Report Submission</t>
    </r>
    <phoneticPr fontId="7"/>
  </si>
  <si>
    <t>Check-in Date
(YYYY/MM/DD)</t>
    <phoneticPr fontId="9"/>
  </si>
  <si>
    <t>Additional Grant 1 
(B)</t>
    <phoneticPr fontId="7"/>
  </si>
  <si>
    <t>Additional Grant 1
（B)</t>
    <phoneticPr fontId="7"/>
  </si>
  <si>
    <t>Additional Grant 2
（C)</t>
    <phoneticPr fontId="7"/>
  </si>
  <si>
    <t>Standard Grant
 (A)</t>
    <phoneticPr fontId="7"/>
  </si>
  <si>
    <t>Submission Date
(YYYY/MM/DD)</t>
    <phoneticPr fontId="7"/>
  </si>
  <si>
    <r>
      <rPr>
        <sz val="10.5"/>
        <color theme="1"/>
        <rFont val="Calibri"/>
        <family val="2"/>
      </rPr>
      <t>Date of Decision</t>
    </r>
    <r>
      <rPr>
        <sz val="10.5"/>
        <color theme="1"/>
        <rFont val="ＭＳ 明朝"/>
        <family val="1"/>
        <charset val="128"/>
      </rPr>
      <t>　交付決定日</t>
    </r>
    <phoneticPr fontId="3"/>
  </si>
  <si>
    <r>
      <rPr>
        <sz val="10.5"/>
        <color theme="1"/>
        <rFont val="Calibri"/>
        <family val="2"/>
      </rPr>
      <t xml:space="preserve">Reason for Change in Application  </t>
    </r>
    <r>
      <rPr>
        <sz val="10.5"/>
        <color theme="1"/>
        <rFont val="ＭＳ 明朝"/>
        <family val="1"/>
        <charset val="128"/>
      </rPr>
      <t>/ 変更の理由</t>
    </r>
    <rPh sb="36" eb="38">
      <t>ヘンコウ</t>
    </rPh>
    <rPh sb="39" eb="41">
      <t>リユウ</t>
    </rPh>
    <phoneticPr fontId="3"/>
  </si>
  <si>
    <r>
      <rPr>
        <sz val="10.5"/>
        <color theme="1"/>
        <rFont val="Calibri"/>
        <family val="2"/>
      </rPr>
      <t xml:space="preserve">Details regarding Change </t>
    </r>
    <r>
      <rPr>
        <sz val="10.5"/>
        <color theme="1"/>
        <rFont val="ＭＳ 明朝"/>
        <family val="1"/>
        <charset val="128"/>
      </rPr>
      <t>/ 変更の内容</t>
    </r>
    <rPh sb="27" eb="29">
      <t>ヘンコウ</t>
    </rPh>
    <rPh sb="30" eb="32">
      <t>ナイヨウ</t>
    </rPh>
    <phoneticPr fontId="7"/>
  </si>
  <si>
    <r>
      <rPr>
        <sz val="10.5"/>
        <color theme="1"/>
        <rFont val="Calibri"/>
        <family val="2"/>
      </rPr>
      <t>Prior to Change</t>
    </r>
    <r>
      <rPr>
        <sz val="10.5"/>
        <color theme="1"/>
        <rFont val="ＭＳ 明朝"/>
        <family val="1"/>
        <charset val="128"/>
      </rPr>
      <t xml:space="preserve"> / 変更前　</t>
    </r>
    <rPh sb="18" eb="21">
      <t>ヘンコウマエ</t>
    </rPh>
    <phoneticPr fontId="7"/>
  </si>
  <si>
    <r>
      <rPr>
        <sz val="10.5"/>
        <color theme="1"/>
        <rFont val="Calibri"/>
        <family val="2"/>
      </rPr>
      <t>After Change</t>
    </r>
    <r>
      <rPr>
        <sz val="10.5"/>
        <color theme="1"/>
        <rFont val="ＭＳ 明朝"/>
        <family val="1"/>
        <charset val="128"/>
      </rPr>
      <t xml:space="preserve"> / 変更後　</t>
    </r>
    <rPh sb="15" eb="17">
      <t>ヘンコウ</t>
    </rPh>
    <rPh sb="17" eb="18">
      <t>ゴ</t>
    </rPh>
    <phoneticPr fontId="7"/>
  </si>
  <si>
    <r>
      <rPr>
        <sz val="10.5"/>
        <color theme="1"/>
        <rFont val="Calibri"/>
        <family val="2"/>
      </rPr>
      <t>No. of Participants</t>
    </r>
    <r>
      <rPr>
        <sz val="10.5"/>
        <color theme="1"/>
        <rFont val="ＭＳ 明朝"/>
        <family val="1"/>
        <charset val="128"/>
      </rPr>
      <t xml:space="preserve"> / 補助対象人数</t>
    </r>
    <rPh sb="22" eb="23">
      <t>ホジョ</t>
    </rPh>
    <rPh sb="23" eb="25">
      <t>タイショウ</t>
    </rPh>
    <rPh sb="25" eb="27">
      <t>ニンズウ</t>
    </rPh>
    <phoneticPr fontId="7"/>
  </si>
  <si>
    <r>
      <rPr>
        <sz val="10.5"/>
        <color theme="1"/>
        <rFont val="Calibri"/>
        <family val="2"/>
      </rPr>
      <t xml:space="preserve">Subsidy Amount </t>
    </r>
    <r>
      <rPr>
        <sz val="10.5"/>
        <color theme="1"/>
        <rFont val="ＭＳ 明朝"/>
        <family val="1"/>
        <charset val="128"/>
      </rPr>
      <t xml:space="preserve"> / 補助金額</t>
    </r>
    <phoneticPr fontId="7"/>
  </si>
  <si>
    <r>
      <rPr>
        <sz val="10.5"/>
        <color theme="1"/>
        <rFont val="Calibri"/>
        <family val="2"/>
      </rPr>
      <t>Subsidy Amount</t>
    </r>
    <r>
      <rPr>
        <sz val="10.5"/>
        <color theme="1"/>
        <rFont val="ＭＳ 明朝"/>
        <family val="1"/>
        <charset val="128"/>
      </rPr>
      <t xml:space="preserve">  / 補助金額</t>
    </r>
    <phoneticPr fontId="7"/>
  </si>
  <si>
    <t>Form No. 5 (In relation to Article 6 of the Subsidy Grant Outline)</t>
    <phoneticPr fontId="7"/>
  </si>
  <si>
    <t>Tour Start Date
(YYYY/MM/DD)</t>
    <phoneticPr fontId="9"/>
  </si>
  <si>
    <t>Tour 
End 
Date
(YYYY/MM/DD)</t>
    <phoneticPr fontId="7"/>
  </si>
  <si>
    <t xml:space="preserve">Total Subsidy Grant Amount 
（A)+(B)+(C) </t>
    <phoneticPr fontId="9"/>
  </si>
  <si>
    <t xml:space="preserve">Visit 5 destina-
tions 
in
 Fukushima   </t>
    <phoneticPr fontId="7"/>
  </si>
  <si>
    <t>Appointed Representative’s Workplace Name:</t>
  </si>
  <si>
    <t>Appointed Representative’s Workplace Name:</t>
    <phoneticPr fontId="7"/>
  </si>
  <si>
    <t>Appointed Representative’s Workplace Address:</t>
    <phoneticPr fontId="7"/>
  </si>
  <si>
    <t>代理人の会社名</t>
    <rPh sb="0" eb="3">
      <t>ダイリニン</t>
    </rPh>
    <rPh sb="4" eb="6">
      <t>カイシャ</t>
    </rPh>
    <rPh sb="6" eb="7">
      <t>メイ</t>
    </rPh>
    <phoneticPr fontId="7"/>
  </si>
  <si>
    <r>
      <rPr>
        <b/>
        <sz val="14"/>
        <color theme="1"/>
        <rFont val="Meiryo UI"/>
        <family val="3"/>
        <charset val="128"/>
        <scheme val="minor"/>
      </rPr>
      <t xml:space="preserve"> Subsidy Grant Project for Supporting the Creation of Package Tours (Fukushima Prefecture’s Inbound Tourism Promotion Project)
 Applicant Information Sheet</t>
    </r>
    <r>
      <rPr>
        <b/>
        <sz val="11"/>
        <color theme="1"/>
        <rFont val="Meiryo UI"/>
        <family val="3"/>
        <charset val="128"/>
        <scheme val="minor"/>
      </rPr>
      <t xml:space="preserve">
</t>
    </r>
    <phoneticPr fontId="7"/>
  </si>
  <si>
    <t>旅行商品造成支援事業補助金交付申請書（福島インバウンド誘客周遊促進事業）</t>
    <rPh sb="0" eb="2">
      <t>リョコウ</t>
    </rPh>
    <rPh sb="2" eb="10">
      <t>ショウヒンゾウセイシエンジギョウ</t>
    </rPh>
    <rPh sb="10" eb="13">
      <t>ホジョキン</t>
    </rPh>
    <rPh sb="13" eb="15">
      <t>コウフ</t>
    </rPh>
    <rPh sb="15" eb="18">
      <t>シンセイショ</t>
    </rPh>
    <phoneticPr fontId="3"/>
  </si>
  <si>
    <t xml:space="preserve">Application Form for the Subsidy Grant Project for Supporting the Creation of Package Tours
 (Fukushima Prefecture’s Inbound Tourism Promotion Project) </t>
    <phoneticPr fontId="3"/>
  </si>
  <si>
    <t>申請旅行期間</t>
    <rPh sb="0" eb="2">
      <t>シンセイ</t>
    </rPh>
    <rPh sb="2" eb="4">
      <t>リョコウ</t>
    </rPh>
    <rPh sb="4" eb="6">
      <t>キカン</t>
    </rPh>
    <phoneticPr fontId="7"/>
  </si>
  <si>
    <t>-</t>
    <phoneticPr fontId="7"/>
  </si>
  <si>
    <t>旅行商品造成支援補助金変更（中止）承認申請書（福島インバウンド誘客周遊促進事業）</t>
    <phoneticPr fontId="3"/>
  </si>
  <si>
    <t xml:space="preserve"> Request for Approval of Change (Cancellation) of the Subsidy Grant Amount 
(Fukushima Prefecture’s Inbound Tourism Promotion Project)</t>
    <phoneticPr fontId="3"/>
  </si>
  <si>
    <t>Travel Period :</t>
    <phoneticPr fontId="3"/>
  </si>
  <si>
    <t>Travel Period</t>
    <phoneticPr fontId="3"/>
  </si>
  <si>
    <t>-</t>
    <phoneticPr fontId="7"/>
  </si>
  <si>
    <t>旅行商品造成支援補助金実績報告書兼請求書（福島インバウンド誘客周遊促進事業）　　</t>
    <phoneticPr fontId="7"/>
  </si>
  <si>
    <t xml:space="preserve"> Report on the Results of Travel Product Creation Support Project and Invoice</t>
    <phoneticPr fontId="3"/>
  </si>
  <si>
    <t xml:space="preserve">Travel Period: </t>
    <phoneticPr fontId="3"/>
  </si>
  <si>
    <t>(2)</t>
    <phoneticPr fontId="7"/>
  </si>
  <si>
    <t>(3)</t>
    <phoneticPr fontId="7"/>
  </si>
  <si>
    <t>(4)</t>
    <phoneticPr fontId="7"/>
  </si>
  <si>
    <r>
      <t xml:space="preserve">Travel Period / </t>
    </r>
    <r>
      <rPr>
        <sz val="12"/>
        <color theme="1"/>
        <rFont val="Yu Gothic"/>
        <family val="2"/>
        <charset val="128"/>
      </rPr>
      <t>申請</t>
    </r>
    <r>
      <rPr>
        <sz val="11"/>
        <color theme="1"/>
        <rFont val="ＭＳ 明朝"/>
        <family val="1"/>
        <charset val="128"/>
      </rPr>
      <t>旅行期間</t>
    </r>
    <rPh sb="16" eb="18">
      <t>シンセイ</t>
    </rPh>
    <rPh sb="18" eb="20">
      <t>リョコウ</t>
    </rPh>
    <rPh sb="20" eb="22">
      <t>キカン</t>
    </rPh>
    <phoneticPr fontId="3"/>
  </si>
  <si>
    <t>-</t>
    <phoneticPr fontId="7"/>
  </si>
  <si>
    <r>
      <t xml:space="preserve">  </t>
    </r>
    <r>
      <rPr>
        <sz val="10.5"/>
        <color theme="1"/>
        <rFont val="ＭＳ Ｐゴシック"/>
        <family val="2"/>
        <charset val="128"/>
      </rPr>
      <t>　</t>
    </r>
    <r>
      <rPr>
        <sz val="10.5"/>
        <color theme="1"/>
        <rFont val="Calibri"/>
        <family val="2"/>
      </rPr>
      <t xml:space="preserve">As detailed below, I wish to create a package as part of Fukushima Prefecture’s Inbound Tourism Promotion Project. In accordance with Article 3 of Outline of the Subsidy Grant Project for Supporting the Creation of Package Tours in Fukushima Prefecture, I am submitting application forms for the purpose of being granted a subsidy. 
</t>
    </r>
    <r>
      <rPr>
        <sz val="10.5"/>
        <color theme="1"/>
        <rFont val="ＭＳ Ｐゴシック"/>
        <family val="2"/>
        <charset val="128"/>
      </rPr>
      <t>　</t>
    </r>
    <r>
      <rPr>
        <sz val="10.5"/>
        <color theme="1"/>
        <rFont val="Calibri"/>
        <family val="2"/>
      </rPr>
      <t xml:space="preserve">In addition, we pledge to take thorough measures to prevent infection during the tour.
</t>
    </r>
    <r>
      <rPr>
        <sz val="10.5"/>
        <color theme="1"/>
        <rFont val="Yu Gothic"/>
        <family val="2"/>
        <charset val="128"/>
      </rPr>
      <t>　</t>
    </r>
    <r>
      <rPr>
        <sz val="10.5"/>
        <color theme="1"/>
        <rFont val="ＭＳ 明朝"/>
        <family val="1"/>
        <charset val="128"/>
      </rPr>
      <t>下記のとおり、上記事業を実施したいので、旅行商品造成支援事業補助金要綱第３条に基づき、補助金を交付されるよう関係書類を添えて申請します。
　なお、ツアー中の感染防止対策の徹底を図ることを誓約します。</t>
    </r>
    <phoneticPr fontId="7"/>
  </si>
  <si>
    <r>
      <t xml:space="preserve"> </t>
    </r>
    <r>
      <rPr>
        <sz val="10.5"/>
        <color theme="1"/>
        <rFont val="Calibri"/>
        <family val="2"/>
      </rPr>
      <t>As detailed below, I would like to change the project plans for the above package tour, and am therefore applying in accordance with Article 4 of the Outline of the Subsidy Grant Project for Supporting the Creation of Package Tours in Fukushima Prefecture.</t>
    </r>
    <r>
      <rPr>
        <sz val="10.5"/>
        <color theme="1"/>
        <rFont val="ＭＳ 明朝"/>
        <family val="1"/>
        <charset val="128"/>
      </rPr>
      <t xml:space="preserve">
　下記のとおり、上記事業の事業計画を変更したいので、旅行商品造成支援事業補助金要綱第４条に基づき、承認してくださるよう申請します。</t>
    </r>
    <phoneticPr fontId="3"/>
  </si>
  <si>
    <r>
      <t xml:space="preserve">      I conducted the package tour, as detailed below, as part of the Fukushima Prefecture’s Inbound Tourism Promotion Project. In accordance with Article 5 of </t>
    </r>
    <r>
      <rPr>
        <sz val="10.5"/>
        <color theme="1"/>
        <rFont val="ＭＳ Ｐゴシック"/>
        <family val="2"/>
        <charset val="128"/>
      </rPr>
      <t>ｔｈｅ Ｏｕｔｌｉｎｅ</t>
    </r>
    <r>
      <rPr>
        <sz val="10.5"/>
        <color theme="1"/>
        <rFont val="Calibri"/>
        <family val="2"/>
      </rPr>
      <t xml:space="preserve"> of the Subsidy Grant Project for Supporting the Creation of Package Tours in Fukushima Prefecture, I am reporting the results of this tour.
      Please transfer the subsidy amount to the bank account listed below, upon the completed examination of this package tour report.
</t>
    </r>
    <r>
      <rPr>
        <sz val="10.5"/>
        <color theme="1"/>
        <rFont val="Yu Gothic"/>
        <family val="2"/>
        <charset val="128"/>
      </rPr>
      <t>　</t>
    </r>
    <r>
      <rPr>
        <sz val="10.5"/>
        <color theme="1"/>
        <rFont val="ＭＳ 明朝"/>
        <family val="1"/>
        <charset val="128"/>
      </rPr>
      <t>下記のとおり、上記事業を実施したので、旅行商品造成支援事業補助金交付要綱第５条に基づき、その実績を報告します。
ご確認の上は、下記口座まで補助金をお振込みくだいますようお願い申し上げます。</t>
    </r>
    <phoneticPr fontId="7"/>
  </si>
  <si>
    <t>【HAMADORI ROUTE】　FUKUSHIMA TOUR　FKS23610</t>
    <phoneticPr fontId="7"/>
  </si>
  <si>
    <t>Name of Package Tour(s)
　＆ 
Tour Code(s)</t>
    <phoneticPr fontId="9"/>
  </si>
  <si>
    <r>
      <t xml:space="preserve">At the time of </t>
    </r>
    <r>
      <rPr>
        <b/>
        <sz val="16"/>
        <color theme="5" tint="-0.249977111117893"/>
        <rFont val="Meiryo UI"/>
        <family val="3"/>
        <charset val="128"/>
        <scheme val="minor"/>
      </rPr>
      <t>Change</t>
    </r>
    <r>
      <rPr>
        <b/>
        <sz val="16"/>
        <color theme="1"/>
        <rFont val="Meiryo UI"/>
        <family val="3"/>
        <charset val="128"/>
        <scheme val="minor"/>
      </rPr>
      <t xml:space="preserve"> 
*To be submitted in case there is an increase in the grant amount.</t>
    </r>
    <phoneticPr fontId="7"/>
  </si>
  <si>
    <t xml:space="preserve">How to Use this File to Complete Application Forms (Fiscal Year 2023) </t>
  </si>
  <si>
    <t>↓Areas to be filled in at the time of Report Submission</t>
  </si>
  <si>
    <t>；</t>
  </si>
  <si>
    <t>予約番号
（任意）</t>
    <rPh sb="0" eb="2">
      <t>ヨヤク</t>
    </rPh>
    <rPh sb="2" eb="4">
      <t>バンゴウ</t>
    </rPh>
    <rPh sb="6" eb="8">
      <t>ニンイ</t>
    </rPh>
    <phoneticPr fontId="9"/>
  </si>
  <si>
    <t>名</t>
    <rPh sb="0" eb="1">
      <t>メイ</t>
    </rPh>
    <phoneticPr fontId="9"/>
  </si>
  <si>
    <t>T/C・T/G
D/G・無料</t>
    <rPh sb="12" eb="14">
      <t>ムリョウ</t>
    </rPh>
    <phoneticPr fontId="9"/>
  </si>
  <si>
    <t>小人
（有料）</t>
    <rPh sb="0" eb="2">
      <t>ショウニン</t>
    </rPh>
    <rPh sb="4" eb="6">
      <t>ユウリョウ</t>
    </rPh>
    <phoneticPr fontId="9"/>
  </si>
  <si>
    <t>大人
(有料）</t>
    <rPh sb="0" eb="2">
      <t>オトナ</t>
    </rPh>
    <rPh sb="4" eb="6">
      <t>ユウリョウ</t>
    </rPh>
    <phoneticPr fontId="9"/>
  </si>
  <si>
    <t>泊</t>
    <rPh sb="0" eb="1">
      <t>ハク</t>
    </rPh>
    <phoneticPr fontId="9"/>
  </si>
  <si>
    <t>～</t>
    <phoneticPr fontId="9"/>
  </si>
  <si>
    <t>日</t>
    <rPh sb="0" eb="1">
      <t>ニチ</t>
    </rPh>
    <phoneticPr fontId="9"/>
  </si>
  <si>
    <t>月</t>
    <rPh sb="0" eb="1">
      <t>ツキ</t>
    </rPh>
    <phoneticPr fontId="9"/>
  </si>
  <si>
    <t>年</t>
    <rPh sb="0" eb="1">
      <t>ネン</t>
    </rPh>
    <phoneticPr fontId="9"/>
  </si>
  <si>
    <t>；</t>
    <phoneticPr fontId="9"/>
  </si>
  <si>
    <t>記</t>
    <rPh sb="0" eb="1">
      <t>キ</t>
    </rPh>
    <phoneticPr fontId="9"/>
  </si>
  <si>
    <t>下記の通り、証明いたします。</t>
    <rPh sb="0" eb="2">
      <t>カキ</t>
    </rPh>
    <rPh sb="3" eb="4">
      <t>トオ</t>
    </rPh>
    <rPh sb="6" eb="8">
      <t>ショウメイ</t>
    </rPh>
    <phoneticPr fontId="9"/>
  </si>
  <si>
    <r>
      <t xml:space="preserve">宿泊証明書
</t>
    </r>
    <r>
      <rPr>
        <sz val="18"/>
        <color theme="1"/>
        <rFont val="HGPｺﾞｼｯｸE"/>
        <family val="3"/>
        <charset val="128"/>
      </rPr>
      <t>Accommodation Certificate</t>
    </r>
    <rPh sb="0" eb="2">
      <t>シュクハク</t>
    </rPh>
    <rPh sb="2" eb="5">
      <t>ショウメイショ</t>
    </rPh>
    <phoneticPr fontId="9"/>
  </si>
  <si>
    <t>施設名
Accommodation Name</t>
    <rPh sb="0" eb="3">
      <t>シセツメイ</t>
    </rPh>
    <phoneticPr fontId="9"/>
  </si>
  <si>
    <r>
      <rPr>
        <sz val="16"/>
        <color theme="1"/>
        <rFont val="HGPｺﾞｼｯｸE"/>
        <family val="3"/>
        <charset val="128"/>
      </rPr>
      <t>宿泊人数</t>
    </r>
    <r>
      <rPr>
        <sz val="20"/>
        <color theme="1"/>
        <rFont val="HGPｺﾞｼｯｸE"/>
        <family val="3"/>
        <charset val="128"/>
      </rPr>
      <t xml:space="preserve">
</t>
    </r>
    <r>
      <rPr>
        <sz val="14"/>
        <color theme="1"/>
        <rFont val="HGPｺﾞｼｯｸE"/>
        <family val="3"/>
        <charset val="128"/>
      </rPr>
      <t>Number of Guests</t>
    </r>
    <rPh sb="0" eb="2">
      <t>シュクハク</t>
    </rPh>
    <rPh sb="2" eb="4">
      <t>ニンズウ</t>
    </rPh>
    <phoneticPr fontId="9"/>
  </si>
  <si>
    <r>
      <rPr>
        <sz val="16"/>
        <color theme="1"/>
        <rFont val="HGPｺﾞｼｯｸE"/>
        <family val="3"/>
        <charset val="128"/>
      </rPr>
      <t>宿泊日</t>
    </r>
    <r>
      <rPr>
        <sz val="14"/>
        <color theme="1"/>
        <rFont val="HGPｺﾞｼｯｸE"/>
        <family val="3"/>
        <charset val="128"/>
      </rPr>
      <t xml:space="preserve">
</t>
    </r>
    <r>
      <rPr>
        <sz val="16"/>
        <color theme="1"/>
        <rFont val="HGPｺﾞｼｯｸE"/>
        <family val="3"/>
        <charset val="128"/>
      </rPr>
      <t>Date of Stay</t>
    </r>
    <rPh sb="0" eb="3">
      <t>シュクハクビ</t>
    </rPh>
    <phoneticPr fontId="9"/>
  </si>
  <si>
    <t>販売AGT
Tour Company Name</t>
    <rPh sb="0" eb="2">
      <t>ハンバイ</t>
    </rPh>
    <phoneticPr fontId="9"/>
  </si>
  <si>
    <r>
      <rPr>
        <sz val="16"/>
        <color theme="1"/>
        <rFont val="HGPｺﾞｼｯｸE"/>
        <family val="3"/>
        <charset val="128"/>
      </rPr>
      <t>ツアー名</t>
    </r>
    <r>
      <rPr>
        <sz val="11"/>
        <color theme="1"/>
        <rFont val="HGPｺﾞｼｯｸE"/>
        <family val="3"/>
        <charset val="128"/>
      </rPr>
      <t xml:space="preserve">
</t>
    </r>
    <r>
      <rPr>
        <sz val="12"/>
        <color theme="1"/>
        <rFont val="HGPｺﾞｼｯｸE"/>
        <family val="3"/>
        <charset val="128"/>
      </rPr>
      <t xml:space="preserve"> Package Tour Name</t>
    </r>
    <rPh sb="3" eb="4">
      <t>メイ</t>
    </rPh>
    <phoneticPr fontId="9"/>
  </si>
  <si>
    <t>所在地
Address</t>
    <rPh sb="0" eb="3">
      <t>ショザイチ</t>
    </rPh>
    <phoneticPr fontId="9"/>
  </si>
  <si>
    <r>
      <t xml:space="preserve">施設印
</t>
    </r>
    <r>
      <rPr>
        <sz val="14"/>
        <color theme="1"/>
        <rFont val="HGPｺﾞｼｯｸE"/>
        <family val="3"/>
        <charset val="128"/>
      </rPr>
      <t>Stamp from Accommodation</t>
    </r>
    <rPh sb="0" eb="2">
      <t>シセツ</t>
    </rPh>
    <rPh sb="2" eb="3">
      <t>イン</t>
    </rPh>
    <phoneticPr fontId="9"/>
  </si>
  <si>
    <r>
      <rPr>
        <sz val="10.5"/>
        <color theme="1"/>
        <rFont val="Calibri"/>
        <family val="2"/>
      </rPr>
      <t>(1)	Form No.2 : Package Tour Details and Information</t>
    </r>
    <r>
      <rPr>
        <sz val="10.5"/>
        <color theme="1"/>
        <rFont val="ＭＳ Ｐゴシック"/>
        <family val="3"/>
        <charset val="128"/>
      </rPr>
      <t xml:space="preserve"> / </t>
    </r>
    <r>
      <rPr>
        <sz val="10.5"/>
        <color theme="1"/>
        <rFont val="ＭＳ 明朝"/>
        <family val="1"/>
        <charset val="128"/>
      </rPr>
      <t>ツアー情報（第２号様式）</t>
    </r>
    <r>
      <rPr>
        <sz val="10.5"/>
        <color theme="1"/>
        <rFont val="ＭＳ Ｐゴシック"/>
        <family val="3"/>
        <charset val="128"/>
      </rPr>
      <t xml:space="preserve">
</t>
    </r>
    <r>
      <rPr>
        <sz val="10.5"/>
        <color theme="1"/>
        <rFont val="Calibri"/>
        <family val="2"/>
      </rPr>
      <t>(2)	Tour Itinerary</t>
    </r>
    <r>
      <rPr>
        <sz val="10.5"/>
        <color theme="1"/>
        <rFont val="ＭＳ 明朝"/>
        <family val="1"/>
        <charset val="128"/>
      </rPr>
      <t xml:space="preserve"> / 旅程表	</t>
    </r>
    <r>
      <rPr>
        <sz val="10.5"/>
        <color theme="1"/>
        <rFont val="ＭＳ Ｐゴシック"/>
        <family val="3"/>
        <charset val="128"/>
      </rPr>
      <t xml:space="preserve">			
</t>
    </r>
    <r>
      <rPr>
        <sz val="10.5"/>
        <color theme="1"/>
        <rFont val="Calibri"/>
        <family val="2"/>
      </rPr>
      <t>(3)	A document used to advertise the tour with details of the offering</t>
    </r>
    <r>
      <rPr>
        <sz val="10.5"/>
        <color theme="1"/>
        <rFont val="ＭＳ 明朝"/>
        <family val="1"/>
        <charset val="128"/>
      </rPr>
      <t xml:space="preserve"> / 募集内容が確認できる資料</t>
    </r>
    <r>
      <rPr>
        <sz val="10.5"/>
        <color theme="1"/>
        <rFont val="ＭＳ Ｐゴシック"/>
        <family val="3"/>
        <charset val="128"/>
      </rPr>
      <t xml:space="preserve">
</t>
    </r>
    <r>
      <rPr>
        <sz val="10.5"/>
        <color theme="1"/>
        <rFont val="Calibri"/>
        <family val="2"/>
      </rPr>
      <t>(4)	Applicant Information Sheet</t>
    </r>
    <r>
      <rPr>
        <sz val="10.5"/>
        <color theme="1"/>
        <rFont val="ＭＳ Ｐゴシック"/>
        <family val="3"/>
        <charset val="128"/>
      </rPr>
      <t xml:space="preserve"> </t>
    </r>
    <r>
      <rPr>
        <sz val="10.5"/>
        <color theme="1"/>
        <rFont val="ＭＳ 明朝"/>
        <family val="1"/>
        <charset val="128"/>
      </rPr>
      <t xml:space="preserve">/ 旅行商品造成支援補助金申請者情報シート	</t>
    </r>
    <r>
      <rPr>
        <sz val="10.5"/>
        <color theme="1"/>
        <rFont val="ＭＳ Ｐゴシック"/>
        <family val="3"/>
        <charset val="128"/>
      </rPr>
      <t xml:space="preserve">	
</t>
    </r>
    <r>
      <rPr>
        <sz val="10.5"/>
        <color theme="1"/>
        <rFont val="Calibri"/>
        <family val="2"/>
      </rPr>
      <t>(5)	A copy of the business cards of a company representative and a person in charge of the application</t>
    </r>
    <r>
      <rPr>
        <sz val="10.5"/>
        <color theme="1"/>
        <rFont val="ＭＳ 明朝"/>
        <family val="1"/>
        <charset val="128"/>
      </rPr>
      <t xml:space="preserve"> 
   / 申請代表者及び担当者の名刺の写し		</t>
    </r>
    <r>
      <rPr>
        <sz val="10.5"/>
        <color theme="1"/>
        <rFont val="ＭＳ Ｐゴシック"/>
        <family val="3"/>
        <charset val="128"/>
      </rPr>
      <t xml:space="preserve">
</t>
    </r>
    <r>
      <rPr>
        <sz val="10.5"/>
        <color theme="1"/>
        <rFont val="Calibri"/>
        <family val="2"/>
      </rPr>
      <t>(6)	Copy of the passbook for the bank account to be transferred into</t>
    </r>
    <r>
      <rPr>
        <sz val="10.5"/>
        <color theme="1"/>
        <rFont val="ＭＳ Ｐゴシック"/>
        <family val="3"/>
        <charset val="128"/>
      </rPr>
      <t xml:space="preserve"> / </t>
    </r>
    <r>
      <rPr>
        <sz val="10.5"/>
        <color theme="1"/>
        <rFont val="ＭＳ 明朝"/>
        <family val="1"/>
        <charset val="128"/>
      </rPr>
      <t>振込口座の通帳の写し</t>
    </r>
    <phoneticPr fontId="7"/>
  </si>
  <si>
    <t xml:space="preserve">補助金の決定額 </t>
    <phoneticPr fontId="7"/>
  </si>
  <si>
    <r>
      <t>Accompanying Documents</t>
    </r>
    <r>
      <rPr>
        <sz val="10.5"/>
        <color theme="1"/>
        <rFont val="ＭＳ 明朝"/>
        <family val="1"/>
        <charset val="128"/>
      </rPr>
      <t xml:space="preserve"> / 添付書類</t>
    </r>
    <r>
      <rPr>
        <sz val="10.5"/>
        <color theme="1"/>
        <rFont val="Calibri"/>
        <family val="2"/>
      </rPr>
      <t xml:space="preserve"> : </t>
    </r>
    <phoneticPr fontId="7"/>
  </si>
  <si>
    <r>
      <t xml:space="preserve">Final Itinerary </t>
    </r>
    <r>
      <rPr>
        <sz val="10.5"/>
        <color theme="1"/>
        <rFont val="ＭＳ 明朝"/>
        <family val="1"/>
        <charset val="128"/>
      </rPr>
      <t>/ 最終旅程表</t>
    </r>
    <rPh sb="18" eb="23">
      <t>サイシュウリョテイヒョウ</t>
    </rPh>
    <phoneticPr fontId="7"/>
  </si>
  <si>
    <r>
      <t xml:space="preserve">Final Tour Participant List  </t>
    </r>
    <r>
      <rPr>
        <sz val="10.5"/>
        <color theme="1"/>
        <rFont val="ＭＳ 明朝"/>
        <family val="1"/>
        <charset val="128"/>
      </rPr>
      <t>/ 最終参加者リスト</t>
    </r>
    <rPh sb="31" eb="33">
      <t>サイシュウ</t>
    </rPh>
    <rPh sb="33" eb="36">
      <t>サンカシャ</t>
    </rPh>
    <phoneticPr fontId="7"/>
  </si>
  <si>
    <r>
      <t>Accommodation Receipt</t>
    </r>
    <r>
      <rPr>
        <sz val="10.5"/>
        <color theme="1"/>
        <rFont val="ＭＳ 明朝"/>
        <family val="1"/>
        <charset val="128"/>
      </rPr>
      <t xml:space="preserve"> / 宿泊証明書</t>
    </r>
    <rPh sb="24" eb="26">
      <t>シュクハク</t>
    </rPh>
    <rPh sb="26" eb="29">
      <t>ショウメイショ</t>
    </rPh>
    <phoneticPr fontId="7"/>
  </si>
  <si>
    <r>
      <t>In case of having used a bus operator within Fukushima prefecture: A charter bus acceptance form  (</t>
    </r>
    <r>
      <rPr>
        <sz val="10.5"/>
        <color theme="1"/>
        <rFont val="ＭＳ 明朝"/>
        <family val="1"/>
        <charset val="128"/>
      </rPr>
      <t>貸切バス運送引受書</t>
    </r>
    <r>
      <rPr>
        <sz val="10.5"/>
        <color theme="1"/>
        <rFont val="Calibri"/>
        <family val="2"/>
      </rPr>
      <t xml:space="preserve"> in Japanese) issued by the bus operator, or a copy of the receipt. </t>
    </r>
    <r>
      <rPr>
        <sz val="10.5"/>
        <color theme="1"/>
        <rFont val="ＭＳ 明朝"/>
        <family val="1"/>
        <charset val="128"/>
      </rPr>
      <t xml:space="preserve">/（福島県内のバス会社を利用した場合）福島県内の営業所で発行された貸切バス運送引受書または領収書の写し </t>
    </r>
    <phoneticPr fontId="7"/>
  </si>
  <si>
    <t>申請者住所</t>
    <rPh sb="0" eb="3">
      <t>シンセイシャ</t>
    </rPh>
    <rPh sb="3" eb="5">
      <t>ジュウショ</t>
    </rPh>
    <phoneticPr fontId="7"/>
  </si>
  <si>
    <t>会社名</t>
    <rPh sb="0" eb="2">
      <t>カイシャ</t>
    </rPh>
    <rPh sb="2" eb="3">
      <t>メイ</t>
    </rPh>
    <phoneticPr fontId="7"/>
  </si>
  <si>
    <t>代表者名</t>
    <rPh sb="0" eb="3">
      <t>ダイヒョウシャ</t>
    </rPh>
    <rPh sb="3" eb="4">
      <t>メイ</t>
    </rPh>
    <phoneticPr fontId="7"/>
  </si>
  <si>
    <t>代理人の住所</t>
    <rPh sb="0" eb="3">
      <t>ダイリニン</t>
    </rPh>
    <rPh sb="4" eb="6">
      <t>ジュウショ</t>
    </rPh>
    <phoneticPr fontId="7"/>
  </si>
  <si>
    <r>
      <t xml:space="preserve">  Applicant</t>
    </r>
    <r>
      <rPr>
        <sz val="12"/>
        <color theme="1"/>
        <rFont val="ＭＳ 明朝"/>
        <family val="1"/>
        <charset val="128"/>
      </rPr>
      <t xml:space="preserve"> /</t>
    </r>
    <r>
      <rPr>
        <sz val="11"/>
        <color theme="1"/>
        <rFont val="ＭＳ 明朝"/>
        <family val="1"/>
        <charset val="128"/>
      </rPr>
      <t xml:space="preserve"> 申請者</t>
    </r>
    <rPh sb="14" eb="17">
      <t>シンセイシャ</t>
    </rPh>
    <phoneticPr fontId="7"/>
  </si>
  <si>
    <r>
      <t>Appointed Representative</t>
    </r>
    <r>
      <rPr>
        <sz val="12"/>
        <color theme="1"/>
        <rFont val="ＭＳ 明朝"/>
        <family val="1"/>
        <charset val="128"/>
      </rPr>
      <t xml:space="preserve"> / 代理人</t>
    </r>
    <rPh sb="27" eb="30">
      <t>ダイリニン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</si>
</sst>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DBNum3]ggge&quot;年&quot;m&quot;月&quot;d&quot;日&quot;"/>
    <numFmt numFmtId="177" formatCode="[DBNum3]0"/>
    <numFmt numFmtId="178" formatCode="ge\.m\.d"/>
    <numFmt numFmtId="179" formatCode="###&quot;泊&quot;"/>
    <numFmt numFmtId="180" formatCode="m&quot;月&quot;d&quot;日&quot;;@"/>
    <numFmt numFmtId="181" formatCode="#,##0_ "/>
    <numFmt numFmtId="182" formatCode="#,##0;[Red]#,##0"/>
    <numFmt numFmtId="183" formatCode="0_);[Red]\(0\)"/>
    <numFmt numFmtId="184" formatCode="[$-F800]dddd\,\ mmmm\ dd\,\ yyyy"/>
    <numFmt numFmtId="185" formatCode="#,##0_);[Red]\(#,##0\)"/>
    <numFmt numFmtId="186" formatCode="[$-409]mmmm\ d\,\ yyyy;@"/>
    <numFmt numFmtId="187" formatCode="[$-809]dd\ mmmm\ yyyy;@"/>
  </numFmts>
  <fonts count="104">
    <font>
      <sz val="11"/>
      <color theme="1"/>
      <name val="Meiryo UI"/>
      <family val="3"/>
      <charset val="128"/>
      <scheme val="minor"/>
    </font>
    <font>
      <sz val="11"/>
      <color theme="1"/>
      <name val="Meiryo UI"/>
      <family val="2"/>
      <charset val="128"/>
      <scheme val="minor"/>
    </font>
    <font>
      <sz val="11"/>
      <name val="ＭＳ Ｐゴシック"/>
      <family val="3"/>
      <charset val="128"/>
    </font>
    <font>
      <sz val="6"/>
      <name val="Meiryo UI"/>
      <family val="3"/>
      <charset val="128"/>
    </font>
    <font>
      <sz val="11"/>
      <color theme="1"/>
      <name val="Meiryo UI"/>
      <family val="3"/>
      <charset val="128"/>
      <scheme val="minor"/>
    </font>
    <font>
      <sz val="10"/>
      <color theme="1"/>
      <name val="ＭＳ 明朝"/>
      <family val="1"/>
      <charset val="128"/>
    </font>
    <font>
      <sz val="10.5"/>
      <color theme="1"/>
      <name val="ＭＳ 明朝"/>
      <family val="1"/>
      <charset val="128"/>
    </font>
    <font>
      <sz val="6"/>
      <name val="Meiryo UI"/>
      <family val="3"/>
      <charset val="128"/>
      <scheme val="minor"/>
    </font>
    <font>
      <sz val="11"/>
      <color theme="1"/>
      <name val="ＭＳ 明朝"/>
      <family val="1"/>
      <charset val="128"/>
    </font>
    <font>
      <sz val="6"/>
      <name val="Meiryo UI"/>
      <family val="2"/>
      <charset val="128"/>
      <scheme val="minor"/>
    </font>
    <font>
      <b/>
      <sz val="14"/>
      <color theme="1"/>
      <name val="Meiryo UI"/>
      <family val="3"/>
      <charset val="128"/>
      <scheme val="minor"/>
    </font>
    <font>
      <sz val="10"/>
      <color rgb="FF333333"/>
      <name val="ＭＳ 明朝"/>
      <family val="1"/>
      <charset val="128"/>
    </font>
    <font>
      <sz val="11"/>
      <name val="ＭＳ 明朝"/>
      <family val="1"/>
      <charset val="128"/>
    </font>
    <font>
      <sz val="12"/>
      <color theme="1"/>
      <name val="ＭＳ 明朝"/>
      <family val="1"/>
      <charset val="128"/>
    </font>
    <font>
      <sz val="9"/>
      <color theme="1"/>
      <name val="ＭＳ 明朝"/>
      <family val="1"/>
      <charset val="128"/>
    </font>
    <font>
      <sz val="26"/>
      <color theme="1"/>
      <name val="ＭＳ 明朝"/>
      <family val="1"/>
      <charset val="128"/>
    </font>
    <font>
      <sz val="11"/>
      <color rgb="FFFF0000"/>
      <name val="Meiryo UI"/>
      <family val="3"/>
      <charset val="128"/>
      <scheme val="minor"/>
    </font>
    <font>
      <sz val="10"/>
      <color theme="1"/>
      <name val="Meiryo UI"/>
      <family val="3"/>
      <charset val="128"/>
      <scheme val="minor"/>
    </font>
    <font>
      <sz val="10"/>
      <color rgb="FFFF0000"/>
      <name val="ＭＳ 明朝"/>
      <family val="1"/>
      <charset val="128"/>
    </font>
    <font>
      <b/>
      <sz val="11"/>
      <color theme="1"/>
      <name val="ＭＳ 明朝"/>
      <family val="1"/>
      <charset val="128"/>
    </font>
    <font>
      <sz val="16"/>
      <color theme="5" tint="-0.249977111117893"/>
      <name val="ＭＳ 明朝"/>
      <family val="1"/>
      <charset val="128"/>
    </font>
    <font>
      <b/>
      <sz val="11"/>
      <color theme="1"/>
      <name val="Meiryo UI"/>
      <family val="3"/>
      <charset val="128"/>
      <scheme val="minor"/>
    </font>
    <font>
      <b/>
      <sz val="10"/>
      <color theme="1"/>
      <name val="Meiryo UI"/>
      <family val="3"/>
      <charset val="128"/>
      <scheme val="minor"/>
    </font>
    <font>
      <sz val="9"/>
      <color theme="1"/>
      <name val="Meiryo UI"/>
      <family val="3"/>
      <charset val="128"/>
      <scheme val="minor"/>
    </font>
    <font>
      <b/>
      <sz val="10"/>
      <color rgb="FFFF0000"/>
      <name val="Meiryo UI"/>
      <family val="3"/>
      <charset val="128"/>
      <scheme val="minor"/>
    </font>
    <font>
      <b/>
      <u/>
      <sz val="12"/>
      <color theme="1"/>
      <name val="Meiryo UI"/>
      <family val="3"/>
      <charset val="128"/>
      <scheme val="minor"/>
    </font>
    <font>
      <sz val="11"/>
      <color theme="1"/>
      <name val="Meiryo UI"/>
      <family val="3"/>
      <charset val="128"/>
      <scheme val="major"/>
    </font>
    <font>
      <b/>
      <sz val="11"/>
      <color theme="1"/>
      <name val="Meiryo UI"/>
      <family val="3"/>
      <charset val="128"/>
      <scheme val="major"/>
    </font>
    <font>
      <b/>
      <sz val="14"/>
      <color theme="1"/>
      <name val="Meiryo UI"/>
      <family val="3"/>
      <charset val="128"/>
      <scheme val="major"/>
    </font>
    <font>
      <b/>
      <sz val="16"/>
      <color theme="5" tint="-0.249977111117893"/>
      <name val="メイリオ"/>
      <family val="3"/>
      <charset val="128"/>
    </font>
    <font>
      <b/>
      <sz val="12"/>
      <color theme="1"/>
      <name val="Meiryo UI"/>
      <family val="3"/>
      <charset val="128"/>
      <scheme val="minor"/>
    </font>
    <font>
      <u/>
      <sz val="11"/>
      <color theme="10"/>
      <name val="Meiryo UI"/>
      <family val="3"/>
      <charset val="128"/>
      <scheme val="minor"/>
    </font>
    <font>
      <sz val="12"/>
      <color theme="1"/>
      <name val="Meiryo UI"/>
      <family val="3"/>
      <charset val="128"/>
      <scheme val="minor"/>
    </font>
    <font>
      <sz val="14"/>
      <color theme="1"/>
      <name val="Meiryo UI"/>
      <family val="3"/>
      <charset val="128"/>
      <scheme val="minor"/>
    </font>
    <font>
      <sz val="11"/>
      <color theme="1"/>
      <name val="Calibri"/>
      <family val="2"/>
    </font>
    <font>
      <b/>
      <u/>
      <sz val="12"/>
      <color rgb="FFFF0000"/>
      <name val="Meiryo UI"/>
      <family val="3"/>
      <charset val="128"/>
      <scheme val="minor"/>
    </font>
    <font>
      <b/>
      <sz val="20"/>
      <color theme="1"/>
      <name val="Calibri"/>
      <family val="2"/>
    </font>
    <font>
      <u/>
      <sz val="10.5"/>
      <color theme="1"/>
      <name val="ＭＳ 明朝"/>
      <family val="1"/>
      <charset val="128"/>
    </font>
    <font>
      <b/>
      <sz val="11"/>
      <color theme="1"/>
      <name val="Calibri"/>
      <family val="2"/>
    </font>
    <font>
      <sz val="16"/>
      <color theme="5" tint="-0.249977111117893"/>
      <name val="Calibri"/>
      <family val="2"/>
    </font>
    <font>
      <sz val="10.5"/>
      <color theme="1"/>
      <name val="Calibri"/>
      <family val="2"/>
    </font>
    <font>
      <sz val="10"/>
      <color theme="1"/>
      <name val="Calibri"/>
      <family val="2"/>
    </font>
    <font>
      <sz val="26"/>
      <color theme="1"/>
      <name val="Calibri"/>
      <family val="2"/>
    </font>
    <font>
      <sz val="12"/>
      <color theme="1"/>
      <name val="Calibri"/>
      <family val="2"/>
    </font>
    <font>
      <sz val="10"/>
      <color rgb="FF333333"/>
      <name val="Calibri"/>
      <family val="2"/>
    </font>
    <font>
      <u/>
      <sz val="10.5"/>
      <color theme="1"/>
      <name val="Calibri"/>
      <family val="2"/>
    </font>
    <font>
      <sz val="10"/>
      <color rgb="FFFF0000"/>
      <name val="Calibri"/>
      <family val="2"/>
    </font>
    <font>
      <b/>
      <sz val="10.5"/>
      <color theme="1"/>
      <name val="Calibri"/>
      <family val="2"/>
    </font>
    <font>
      <sz val="11"/>
      <name val="Calibri"/>
      <family val="2"/>
    </font>
    <font>
      <b/>
      <i/>
      <sz val="20"/>
      <color theme="5" tint="-0.249977111117893"/>
      <name val="Calibri"/>
      <family val="2"/>
    </font>
    <font>
      <b/>
      <i/>
      <sz val="18"/>
      <color theme="5" tint="-0.249977111117893"/>
      <name val="Calibri"/>
      <family val="2"/>
    </font>
    <font>
      <b/>
      <i/>
      <sz val="16"/>
      <color theme="5" tint="-0.249977111117893"/>
      <name val="メイリオ"/>
      <family val="3"/>
      <charset val="128"/>
    </font>
    <font>
      <b/>
      <i/>
      <sz val="16"/>
      <color theme="1"/>
      <name val="メイリオ"/>
      <family val="3"/>
      <charset val="128"/>
    </font>
    <font>
      <b/>
      <i/>
      <sz val="16"/>
      <color rgb="FFFF0000"/>
      <name val="メイリオ"/>
      <family val="3"/>
      <charset val="128"/>
    </font>
    <font>
      <sz val="10.5"/>
      <color theme="1"/>
      <name val="ＭＳ 明朝"/>
      <family val="2"/>
      <charset val="128"/>
    </font>
    <font>
      <sz val="10.5"/>
      <color theme="1"/>
      <name val="ＭＳ Ｐゴシック"/>
      <family val="2"/>
      <charset val="128"/>
    </font>
    <font>
      <sz val="10.5"/>
      <color theme="1"/>
      <name val="Yu Gothic"/>
      <family val="2"/>
      <charset val="128"/>
    </font>
    <font>
      <sz val="22"/>
      <color theme="1"/>
      <name val="Arial"/>
      <family val="2"/>
    </font>
    <font>
      <sz val="10.5"/>
      <color theme="1"/>
      <name val="Arial"/>
      <family val="2"/>
    </font>
    <font>
      <sz val="22"/>
      <color theme="1"/>
      <name val="Calibri"/>
      <family val="2"/>
    </font>
    <font>
      <sz val="18"/>
      <color theme="1"/>
      <name val="Calibri"/>
      <family val="2"/>
    </font>
    <font>
      <b/>
      <i/>
      <sz val="18"/>
      <color theme="1"/>
      <name val="Calibri"/>
      <family val="2"/>
    </font>
    <font>
      <sz val="16"/>
      <color indexed="81"/>
      <name val="MS P ゴシック"/>
      <family val="3"/>
      <charset val="128"/>
    </font>
    <font>
      <b/>
      <sz val="11"/>
      <color theme="1"/>
      <name val="Arial"/>
      <family val="2"/>
    </font>
    <font>
      <sz val="11"/>
      <color theme="1"/>
      <name val="Arial"/>
      <family val="2"/>
    </font>
    <font>
      <b/>
      <sz val="10"/>
      <color theme="1"/>
      <name val="Arial"/>
      <family val="2"/>
    </font>
    <font>
      <b/>
      <sz val="10"/>
      <color rgb="FFFF0000"/>
      <name val="Arial"/>
      <family val="2"/>
    </font>
    <font>
      <sz val="12"/>
      <color theme="1"/>
      <name val="Arial"/>
      <family val="2"/>
    </font>
    <font>
      <b/>
      <i/>
      <sz val="16"/>
      <color theme="5" tint="-0.249977111117893"/>
      <name val="Arial"/>
      <family val="2"/>
    </font>
    <font>
      <b/>
      <sz val="16"/>
      <color theme="5" tint="-0.249977111117893"/>
      <name val="Arial"/>
      <family val="2"/>
    </font>
    <font>
      <sz val="11"/>
      <color theme="0" tint="-0.499984740745262"/>
      <name val="Arial"/>
      <family val="2"/>
    </font>
    <font>
      <sz val="11"/>
      <color theme="1"/>
      <name val="Meiryo UI"/>
      <family val="3"/>
      <charset val="2"/>
      <scheme val="minor"/>
    </font>
    <font>
      <sz val="11"/>
      <color theme="1"/>
      <name val="Meiryo UI"/>
      <family val="3"/>
      <charset val="128"/>
    </font>
    <font>
      <sz val="11"/>
      <color theme="1"/>
      <name val="Meiryo UI"/>
      <family val="3"/>
      <charset val="2"/>
    </font>
    <font>
      <sz val="12"/>
      <color theme="1"/>
      <name val="Yu Gothic"/>
      <family val="2"/>
      <charset val="128"/>
    </font>
    <font>
      <sz val="12"/>
      <color theme="1"/>
      <name val="Arial"/>
      <family val="1"/>
      <charset val="128"/>
    </font>
    <font>
      <b/>
      <sz val="12"/>
      <color theme="1"/>
      <name val="Calibri"/>
      <family val="2"/>
    </font>
    <font>
      <i/>
      <sz val="14"/>
      <color theme="1"/>
      <name val="Meiryo UI"/>
      <family val="3"/>
      <charset val="128"/>
      <scheme val="minor"/>
    </font>
    <font>
      <sz val="14"/>
      <name val="Meiryo UI"/>
      <family val="3"/>
      <charset val="128"/>
      <scheme val="minor"/>
    </font>
    <font>
      <sz val="16"/>
      <color theme="1"/>
      <name val="Meiryo UI"/>
      <family val="3"/>
      <charset val="128"/>
      <scheme val="minor"/>
    </font>
    <font>
      <b/>
      <sz val="16"/>
      <color theme="1"/>
      <name val="Meiryo UI"/>
      <family val="3"/>
      <charset val="128"/>
      <scheme val="minor"/>
    </font>
    <font>
      <b/>
      <sz val="16"/>
      <color theme="5" tint="0.59999389629810485"/>
      <name val="Meiryo UI"/>
      <family val="3"/>
      <charset val="128"/>
      <scheme val="minor"/>
    </font>
    <font>
      <b/>
      <sz val="16"/>
      <color theme="5" tint="-0.249977111117893"/>
      <name val="Meiryo UI"/>
      <family val="3"/>
      <charset val="128"/>
      <scheme val="minor"/>
    </font>
    <font>
      <i/>
      <sz val="14"/>
      <color theme="1"/>
      <name val="Arial"/>
      <family val="2"/>
    </font>
    <font>
      <sz val="10.5"/>
      <color theme="1"/>
      <name val="Cambria"/>
      <family val="1"/>
    </font>
    <font>
      <sz val="10.5"/>
      <color theme="1"/>
      <name val="Calibri"/>
      <family val="1"/>
      <charset val="128"/>
    </font>
    <font>
      <sz val="10.5"/>
      <color theme="1"/>
      <name val="Cambria"/>
      <family val="2"/>
    </font>
    <font>
      <sz val="16"/>
      <name val="Meiryo UI"/>
      <family val="3"/>
      <charset val="128"/>
      <scheme val="minor"/>
    </font>
    <font>
      <i/>
      <sz val="16"/>
      <color theme="1"/>
      <name val="Meiryo UI"/>
      <family val="3"/>
      <charset val="128"/>
      <scheme val="minor"/>
    </font>
    <font>
      <sz val="15"/>
      <name val="Meiryo UI"/>
      <family val="3"/>
      <charset val="128"/>
      <scheme val="minor"/>
    </font>
    <font>
      <sz val="15"/>
      <color theme="1"/>
      <name val="Meiryo UI"/>
      <family val="3"/>
      <charset val="128"/>
      <scheme val="minor"/>
    </font>
    <font>
      <b/>
      <sz val="15"/>
      <name val="Meiryo UI"/>
      <family val="3"/>
      <charset val="128"/>
      <scheme val="minor"/>
    </font>
    <font>
      <b/>
      <sz val="15"/>
      <color theme="1"/>
      <name val="Meiryo UI"/>
      <family val="3"/>
      <charset val="128"/>
      <scheme val="minor"/>
    </font>
    <font>
      <b/>
      <sz val="16"/>
      <color rgb="FFFF0000"/>
      <name val="Meiryo UI"/>
      <family val="3"/>
      <charset val="128"/>
      <scheme val="minor"/>
    </font>
    <font>
      <sz val="10.5"/>
      <color theme="1"/>
      <name val="Calibri"/>
      <family val="2"/>
      <charset val="1"/>
    </font>
    <font>
      <sz val="10.5"/>
      <color theme="1"/>
      <name val="ＭＳ Ｐゴシック"/>
      <family val="3"/>
      <charset val="128"/>
    </font>
    <font>
      <sz val="12"/>
      <color theme="1"/>
      <name val="ＭＳ Ｐゴシック"/>
      <family val="2"/>
      <charset val="128"/>
    </font>
    <font>
      <sz val="11"/>
      <color theme="1"/>
      <name val="HGPｺﾞｼｯｸE"/>
      <family val="3"/>
      <charset val="128"/>
    </font>
    <font>
      <sz val="20"/>
      <color theme="1"/>
      <name val="HGPｺﾞｼｯｸE"/>
      <family val="3"/>
      <charset val="128"/>
    </font>
    <font>
      <sz val="14"/>
      <color theme="1"/>
      <name val="HGPｺﾞｼｯｸE"/>
      <family val="3"/>
      <charset val="128"/>
    </font>
    <font>
      <sz val="12"/>
      <color theme="1"/>
      <name val="HGPｺﾞｼｯｸE"/>
      <family val="3"/>
      <charset val="128"/>
    </font>
    <font>
      <sz val="18"/>
      <color theme="1"/>
      <name val="HGPｺﾞｼｯｸE"/>
      <family val="3"/>
      <charset val="128"/>
    </font>
    <font>
      <sz val="36"/>
      <color theme="1"/>
      <name val="HGPｺﾞｼｯｸE"/>
      <family val="3"/>
      <charset val="128"/>
    </font>
    <font>
      <sz val="16"/>
      <color theme="1"/>
      <name val="HGPｺﾞｼｯｸE"/>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s>
  <cellStyleXfs count="8">
    <xf numFmtId="0" fontId="0" fillId="0" borderId="0"/>
    <xf numFmtId="38" fontId="4"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4" fillId="0" borderId="0">
      <alignment vertical="center"/>
    </xf>
    <xf numFmtId="0" fontId="31" fillId="0" borderId="0" applyNumberFormat="0" applyFill="0" applyBorder="0" applyAlignment="0" applyProtection="0"/>
    <xf numFmtId="0" fontId="4" fillId="0" borderId="0"/>
    <xf numFmtId="0" fontId="1" fillId="0" borderId="0">
      <alignment vertical="center"/>
    </xf>
  </cellStyleXfs>
  <cellXfs count="615">
    <xf numFmtId="0" fontId="0" fillId="0" borderId="0" xfId="0"/>
    <xf numFmtId="0" fontId="0" fillId="0" borderId="0" xfId="0" applyAlignment="1">
      <alignment horizontal="center" vertical="center"/>
    </xf>
    <xf numFmtId="0" fontId="0" fillId="0" borderId="0" xfId="0" applyAlignment="1">
      <alignment vertical="center"/>
    </xf>
    <xf numFmtId="0" fontId="8" fillId="0" borderId="0" xfId="0" applyFont="1"/>
    <xf numFmtId="0" fontId="0" fillId="0" borderId="0" xfId="0" applyAlignment="1">
      <alignment horizontal="center" vertical="center" shrinkToFit="1"/>
    </xf>
    <xf numFmtId="182" fontId="0" fillId="0" borderId="0" xfId="0" applyNumberFormat="1" applyAlignment="1">
      <alignment vertical="center"/>
    </xf>
    <xf numFmtId="0" fontId="0" fillId="0" borderId="0" xfId="0" applyAlignment="1">
      <alignment vertical="center" shrinkToFit="1"/>
    </xf>
    <xf numFmtId="38" fontId="0" fillId="0" borderId="0" xfId="1" applyFont="1" applyAlignment="1">
      <alignment vertical="center"/>
    </xf>
    <xf numFmtId="0" fontId="11" fillId="0" borderId="0" xfId="0" applyFont="1" applyAlignment="1">
      <alignment vertical="center" wrapText="1"/>
    </xf>
    <xf numFmtId="0" fontId="0" fillId="0" borderId="9" xfId="0" applyBorder="1" applyAlignment="1">
      <alignment vertical="top"/>
    </xf>
    <xf numFmtId="0" fontId="0" fillId="0" borderId="9" xfId="0" applyBorder="1" applyAlignment="1">
      <alignment horizontal="left" vertical="top" wrapText="1"/>
    </xf>
    <xf numFmtId="0" fontId="8" fillId="0" borderId="0" xfId="0" applyFont="1" applyAlignment="1">
      <alignment vertical="center"/>
    </xf>
    <xf numFmtId="0" fontId="16" fillId="0" borderId="0" xfId="0" applyFont="1" applyAlignment="1">
      <alignment horizontal="center" vertical="center"/>
    </xf>
    <xf numFmtId="14" fontId="17" fillId="0" borderId="0" xfId="0" applyNumberFormat="1" applyFont="1" applyAlignment="1">
      <alignment vertical="center"/>
    </xf>
    <xf numFmtId="0" fontId="20" fillId="0" borderId="0" xfId="0" applyFont="1"/>
    <xf numFmtId="0" fontId="0" fillId="2" borderId="1" xfId="0" applyFill="1" applyBorder="1" applyAlignment="1" applyProtection="1">
      <alignment horizontal="left" vertical="top" wrapText="1"/>
      <protection locked="0"/>
    </xf>
    <xf numFmtId="0" fontId="23" fillId="0" borderId="0" xfId="0" applyFont="1" applyAlignment="1">
      <alignment horizontal="center" vertical="center"/>
    </xf>
    <xf numFmtId="0" fontId="23" fillId="0" borderId="0" xfId="0" applyFont="1" applyAlignment="1">
      <alignment vertical="center"/>
    </xf>
    <xf numFmtId="0" fontId="6" fillId="0" borderId="0" xfId="0" applyFont="1" applyAlignment="1">
      <alignment vertical="center"/>
    </xf>
    <xf numFmtId="0" fontId="6" fillId="0" borderId="0" xfId="0" applyFont="1" applyAlignment="1">
      <alignment horizontal="justify" vertical="center"/>
    </xf>
    <xf numFmtId="0" fontId="16" fillId="3" borderId="1" xfId="0" applyFont="1" applyFill="1" applyBorder="1" applyAlignment="1">
      <alignment horizontal="center" vertical="center"/>
    </xf>
    <xf numFmtId="0" fontId="26" fillId="0" borderId="0" xfId="0" applyFont="1"/>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horizontal="left" vertical="top" wrapText="1"/>
    </xf>
    <xf numFmtId="0" fontId="6" fillId="0" borderId="0" xfId="0" applyFont="1"/>
    <xf numFmtId="184" fontId="6" fillId="0" borderId="0" xfId="0" applyNumberFormat="1" applyFont="1" applyAlignment="1">
      <alignment vertical="center" shrinkToFit="1"/>
    </xf>
    <xf numFmtId="176" fontId="6" fillId="0" borderId="0" xfId="0" applyNumberFormat="1" applyFont="1" applyAlignment="1">
      <alignment horizontal="right" vertical="center" shrinkToFit="1"/>
    </xf>
    <xf numFmtId="180" fontId="8" fillId="0" borderId="0" xfId="0" applyNumberFormat="1" applyFont="1" applyAlignment="1">
      <alignment horizontal="right" vertical="center"/>
    </xf>
    <xf numFmtId="0" fontId="6" fillId="0" borderId="0" xfId="0" applyFont="1" applyAlignment="1">
      <alignment horizontal="left" vertical="center"/>
    </xf>
    <xf numFmtId="0" fontId="5" fillId="0" borderId="0" xfId="0" applyFont="1"/>
    <xf numFmtId="49" fontId="13" fillId="0" borderId="0" xfId="0" applyNumberFormat="1" applyFont="1" applyAlignment="1">
      <alignment horizontal="left" vertical="center"/>
    </xf>
    <xf numFmtId="0" fontId="5" fillId="0" borderId="0" xfId="0" applyFont="1" applyAlignment="1">
      <alignment vertical="center"/>
    </xf>
    <xf numFmtId="183" fontId="14" fillId="0" borderId="0" xfId="0" quotePrefix="1" applyNumberFormat="1" applyFont="1" applyAlignment="1">
      <alignment horizontal="justify" vertical="top"/>
    </xf>
    <xf numFmtId="0" fontId="6" fillId="0" borderId="0" xfId="0" applyFont="1" applyAlignment="1">
      <alignment horizontal="center" vertical="top"/>
    </xf>
    <xf numFmtId="183" fontId="8" fillId="0" borderId="0" xfId="0" applyNumberFormat="1" applyFont="1" applyAlignment="1">
      <alignment horizontal="left" vertical="center"/>
    </xf>
    <xf numFmtId="0" fontId="6" fillId="0" borderId="0" xfId="0" quotePrefix="1" applyFont="1" applyAlignment="1">
      <alignment horizontal="justify" vertical="center"/>
    </xf>
    <xf numFmtId="0" fontId="0" fillId="0" borderId="0" xfId="0" applyAlignment="1">
      <alignment horizontal="left"/>
    </xf>
    <xf numFmtId="0" fontId="0" fillId="0" borderId="0" xfId="0" applyAlignment="1">
      <alignment vertical="center" wrapText="1"/>
    </xf>
    <xf numFmtId="0" fontId="0" fillId="0" borderId="0" xfId="0" applyAlignment="1">
      <alignment horizontal="center" vertical="center" wrapText="1"/>
    </xf>
    <xf numFmtId="182" fontId="0" fillId="0" borderId="0" xfId="0" applyNumberFormat="1" applyAlignment="1">
      <alignment vertical="center" wrapText="1"/>
    </xf>
    <xf numFmtId="0" fontId="0" fillId="0" borderId="0" xfId="0" applyAlignment="1">
      <alignment vertical="center" wrapText="1" shrinkToFit="1"/>
    </xf>
    <xf numFmtId="0" fontId="21" fillId="0" borderId="0" xfId="0" applyFont="1" applyAlignment="1">
      <alignment horizontal="center" vertical="top" wrapText="1"/>
    </xf>
    <xf numFmtId="0" fontId="21" fillId="0" borderId="0" xfId="0" applyFont="1" applyAlignment="1">
      <alignment horizontal="center" vertical="center" wrapText="1" shrinkToFit="1"/>
    </xf>
    <xf numFmtId="0" fontId="22" fillId="0" borderId="0" xfId="0" applyFont="1" applyAlignment="1">
      <alignment horizontal="center" vertical="center" wrapText="1"/>
    </xf>
    <xf numFmtId="0" fontId="21" fillId="0" borderId="0" xfId="0" applyFont="1" applyAlignment="1">
      <alignment vertical="center" wrapText="1" shrinkToFit="1"/>
    </xf>
    <xf numFmtId="0" fontId="0" fillId="0" borderId="0" xfId="0" applyAlignment="1">
      <alignment horizontal="left" vertical="center" shrinkToFit="1"/>
    </xf>
    <xf numFmtId="0" fontId="0" fillId="5" borderId="34" xfId="0" applyFill="1" applyBorder="1" applyAlignment="1">
      <alignment horizontal="center" vertical="center"/>
    </xf>
    <xf numFmtId="0" fontId="0" fillId="5" borderId="34" xfId="0" applyFill="1" applyBorder="1" applyAlignment="1">
      <alignment horizontal="centerContinuous" vertical="center"/>
    </xf>
    <xf numFmtId="0" fontId="0" fillId="5" borderId="23" xfId="0" applyFill="1" applyBorder="1" applyAlignment="1">
      <alignment horizontal="centerContinuous" vertical="center"/>
    </xf>
    <xf numFmtId="0" fontId="0" fillId="5" borderId="11" xfId="0" applyFill="1" applyBorder="1" applyAlignment="1">
      <alignment horizontal="centerContinuous" vertical="center"/>
    </xf>
    <xf numFmtId="0" fontId="22" fillId="5" borderId="22" xfId="0" applyFont="1" applyFill="1" applyBorder="1" applyAlignment="1">
      <alignment horizontal="left" vertical="center"/>
    </xf>
    <xf numFmtId="0" fontId="22" fillId="5" borderId="23" xfId="0" applyFont="1" applyFill="1" applyBorder="1" applyAlignment="1">
      <alignment horizontal="left" vertical="center"/>
    </xf>
    <xf numFmtId="0" fontId="22" fillId="5" borderId="11" xfId="0" applyFont="1" applyFill="1" applyBorder="1" applyAlignment="1">
      <alignment horizontal="left" vertical="center"/>
    </xf>
    <xf numFmtId="0" fontId="21" fillId="5" borderId="33" xfId="0" applyFont="1" applyFill="1" applyBorder="1" applyAlignment="1">
      <alignment horizontal="center" vertical="center"/>
    </xf>
    <xf numFmtId="184" fontId="21" fillId="5" borderId="34" xfId="0" applyNumberFormat="1" applyFont="1" applyFill="1" applyBorder="1" applyAlignment="1">
      <alignment horizontal="centerContinuous" vertical="center"/>
    </xf>
    <xf numFmtId="184" fontId="21" fillId="5" borderId="59" xfId="0" applyNumberFormat="1" applyFont="1" applyFill="1" applyBorder="1" applyAlignment="1">
      <alignment horizontal="centerContinuous" vertical="center"/>
    </xf>
    <xf numFmtId="184" fontId="21" fillId="5" borderId="60" xfId="0" applyNumberFormat="1" applyFont="1" applyFill="1" applyBorder="1" applyAlignment="1">
      <alignment horizontal="centerContinuous" vertical="center"/>
    </xf>
    <xf numFmtId="184" fontId="21" fillId="5" borderId="61" xfId="0" applyNumberFormat="1" applyFont="1" applyFill="1" applyBorder="1" applyAlignment="1">
      <alignment horizontal="centerContinuous" vertical="center"/>
    </xf>
    <xf numFmtId="184" fontId="21" fillId="5" borderId="54" xfId="0" applyNumberFormat="1" applyFont="1" applyFill="1" applyBorder="1" applyAlignment="1">
      <alignment horizontal="centerContinuous" vertical="center"/>
    </xf>
    <xf numFmtId="184" fontId="21" fillId="5" borderId="46" xfId="0" applyNumberFormat="1" applyFont="1" applyFill="1" applyBorder="1" applyAlignment="1">
      <alignment horizontal="centerContinuous" vertical="center"/>
    </xf>
    <xf numFmtId="0" fontId="0" fillId="5" borderId="59" xfId="0" applyFill="1" applyBorder="1" applyAlignment="1">
      <alignment horizontal="center" vertical="center"/>
    </xf>
    <xf numFmtId="0" fontId="0" fillId="5" borderId="60" xfId="0" applyFill="1" applyBorder="1" applyAlignment="1">
      <alignment horizontal="center" vertical="center"/>
    </xf>
    <xf numFmtId="0" fontId="0" fillId="5" borderId="61" xfId="0" applyFill="1" applyBorder="1" applyAlignment="1">
      <alignment horizontal="center" vertical="center"/>
    </xf>
    <xf numFmtId="0" fontId="0" fillId="5" borderId="54" xfId="0" applyFill="1" applyBorder="1" applyAlignment="1">
      <alignment horizontal="center" vertical="center"/>
    </xf>
    <xf numFmtId="0" fontId="0" fillId="5" borderId="46" xfId="0" applyFill="1" applyBorder="1" applyAlignment="1">
      <alignment horizontal="center" vertical="center"/>
    </xf>
    <xf numFmtId="184" fontId="21" fillId="5" borderId="33" xfId="0" applyNumberFormat="1" applyFont="1" applyFill="1" applyBorder="1" applyAlignment="1">
      <alignment horizontal="center" vertical="center"/>
    </xf>
    <xf numFmtId="184" fontId="0" fillId="5" borderId="34" xfId="0" applyNumberFormat="1" applyFill="1" applyBorder="1" applyAlignment="1">
      <alignment horizontal="centerContinuous" vertical="center"/>
    </xf>
    <xf numFmtId="0" fontId="27" fillId="0" borderId="0" xfId="0" applyFont="1"/>
    <xf numFmtId="0" fontId="27" fillId="0" borderId="0" xfId="0" applyFont="1" applyAlignment="1">
      <alignment horizontal="left"/>
    </xf>
    <xf numFmtId="0" fontId="0" fillId="0" borderId="9" xfId="0" applyBorder="1"/>
    <xf numFmtId="0" fontId="30" fillId="0" borderId="0" xfId="0" applyFont="1"/>
    <xf numFmtId="0" fontId="31" fillId="2" borderId="1" xfId="5" applyFill="1" applyBorder="1" applyAlignment="1" applyProtection="1">
      <alignment horizontal="left" vertical="top" wrapText="1"/>
      <protection locked="0"/>
    </xf>
    <xf numFmtId="0" fontId="0" fillId="0" borderId="0" xfId="0" applyAlignment="1">
      <alignment horizontal="left" vertical="center" wrapText="1" shrinkToFit="1"/>
    </xf>
    <xf numFmtId="0" fontId="32" fillId="4" borderId="63" xfId="0" applyFont="1" applyFill="1" applyBorder="1" applyAlignment="1">
      <alignment horizontal="left" vertical="center" shrinkToFit="1"/>
    </xf>
    <xf numFmtId="0" fontId="32" fillId="4" borderId="64" xfId="0" applyFont="1" applyFill="1" applyBorder="1" applyAlignment="1">
      <alignment horizontal="left" vertical="center" shrinkToFit="1"/>
    </xf>
    <xf numFmtId="0" fontId="22" fillId="5" borderId="23" xfId="0" applyFont="1" applyFill="1" applyBorder="1" applyAlignment="1">
      <alignment horizontal="left" vertical="center" wrapText="1"/>
    </xf>
    <xf numFmtId="49" fontId="6" fillId="0" borderId="0" xfId="0" quotePrefix="1" applyNumberFormat="1" applyFont="1" applyAlignment="1">
      <alignment vertical="center" wrapText="1"/>
    </xf>
    <xf numFmtId="49" fontId="6" fillId="0" borderId="0" xfId="0" quotePrefix="1" applyNumberFormat="1" applyFont="1" applyAlignment="1">
      <alignment vertical="center"/>
    </xf>
    <xf numFmtId="0" fontId="21" fillId="0" borderId="0" xfId="0" applyFont="1" applyAlignment="1">
      <alignment horizontal="left" vertical="top" wrapText="1"/>
    </xf>
    <xf numFmtId="0" fontId="24" fillId="5" borderId="0" xfId="0" applyFont="1" applyFill="1" applyAlignment="1">
      <alignment horizontal="left" vertical="center" wrapText="1"/>
    </xf>
    <xf numFmtId="0" fontId="6" fillId="0" borderId="0" xfId="0" applyFont="1" applyAlignment="1">
      <alignment vertical="center" wrapText="1"/>
    </xf>
    <xf numFmtId="184" fontId="6" fillId="0" borderId="0" xfId="0" applyNumberFormat="1" applyFont="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center" vertical="center"/>
    </xf>
    <xf numFmtId="49" fontId="6" fillId="0" borderId="0" xfId="0" applyNumberFormat="1" applyFont="1" applyAlignment="1">
      <alignment vertical="center"/>
    </xf>
    <xf numFmtId="0" fontId="34" fillId="0" borderId="1" xfId="0" applyFont="1" applyBorder="1" applyAlignment="1">
      <alignment horizontal="left" vertical="center" wrapText="1" indent="1"/>
    </xf>
    <xf numFmtId="0" fontId="34" fillId="0" borderId="1" xfId="0" applyFont="1" applyBorder="1" applyAlignment="1">
      <alignment horizontal="left" vertical="center" wrapText="1"/>
    </xf>
    <xf numFmtId="0" fontId="0" fillId="0" borderId="1" xfId="0" applyBorder="1" applyAlignment="1">
      <alignment horizontal="center" vertical="center"/>
    </xf>
    <xf numFmtId="0" fontId="35" fillId="0" borderId="0" xfId="0" applyFont="1"/>
    <xf numFmtId="0" fontId="36" fillId="0" borderId="0" xfId="0" applyFont="1" applyAlignment="1">
      <alignment vertical="center"/>
    </xf>
    <xf numFmtId="0" fontId="34" fillId="0" borderId="0" xfId="0" applyFont="1" applyAlignment="1">
      <alignment vertical="center"/>
    </xf>
    <xf numFmtId="0" fontId="40" fillId="0" borderId="0" xfId="0" applyFont="1"/>
    <xf numFmtId="0" fontId="34" fillId="0" borderId="0" xfId="0" applyFont="1"/>
    <xf numFmtId="0" fontId="40" fillId="0" borderId="0" xfId="0" applyFont="1" applyAlignment="1">
      <alignment vertical="center"/>
    </xf>
    <xf numFmtId="184" fontId="40" fillId="0" borderId="0" xfId="0" applyNumberFormat="1" applyFont="1" applyAlignment="1">
      <alignment vertical="center" shrinkToFit="1"/>
    </xf>
    <xf numFmtId="184" fontId="40" fillId="0" borderId="0" xfId="0" applyNumberFormat="1" applyFont="1" applyAlignment="1" applyProtection="1">
      <alignment horizontal="right" vertical="center"/>
      <protection locked="0"/>
    </xf>
    <xf numFmtId="176" fontId="40" fillId="0" borderId="0" xfId="0" applyNumberFormat="1" applyFont="1" applyAlignment="1">
      <alignment horizontal="right" vertical="center" shrinkToFit="1"/>
    </xf>
    <xf numFmtId="180" fontId="34" fillId="0" borderId="0" xfId="0" applyNumberFormat="1" applyFont="1" applyAlignment="1">
      <alignment horizontal="right" vertical="center"/>
    </xf>
    <xf numFmtId="0" fontId="40" fillId="0" borderId="0" xfId="0" applyFont="1" applyAlignment="1">
      <alignment horizontal="left" vertical="center"/>
    </xf>
    <xf numFmtId="183" fontId="34" fillId="0" borderId="0" xfId="0" applyNumberFormat="1" applyFont="1" applyAlignment="1">
      <alignment horizontal="left" vertical="center"/>
    </xf>
    <xf numFmtId="0" fontId="41" fillId="0" borderId="0" xfId="0" applyFont="1"/>
    <xf numFmtId="49" fontId="43" fillId="0" borderId="0" xfId="0" applyNumberFormat="1" applyFont="1" applyAlignment="1">
      <alignment horizontal="left" vertical="center"/>
    </xf>
    <xf numFmtId="49" fontId="40" fillId="0" borderId="0" xfId="0" applyNumberFormat="1" applyFont="1" applyAlignment="1">
      <alignment vertical="center"/>
    </xf>
    <xf numFmtId="0" fontId="40" fillId="0" borderId="0" xfId="0" applyFont="1" applyAlignment="1">
      <alignment horizontal="center" vertical="center"/>
    </xf>
    <xf numFmtId="0" fontId="40" fillId="0" borderId="0" xfId="0" applyFont="1" applyAlignment="1">
      <alignment horizontal="left" vertical="center" wrapText="1" indent="1"/>
    </xf>
    <xf numFmtId="0" fontId="40" fillId="0" borderId="0" xfId="0" applyFont="1" applyAlignment="1">
      <alignment horizontal="right" vertical="top"/>
    </xf>
    <xf numFmtId="0" fontId="40" fillId="0" borderId="0" xfId="0" applyFont="1" applyAlignment="1">
      <alignment vertical="top"/>
    </xf>
    <xf numFmtId="0" fontId="40" fillId="0" borderId="0" xfId="0" applyFont="1" applyAlignment="1">
      <alignment horizontal="left" vertical="top" wrapText="1"/>
    </xf>
    <xf numFmtId="0" fontId="40" fillId="0" borderId="0" xfId="0" applyFont="1" applyAlignment="1">
      <alignment horizontal="justify" vertical="center"/>
    </xf>
    <xf numFmtId="49" fontId="40" fillId="0" borderId="0" xfId="0" applyNumberFormat="1" applyFont="1" applyAlignment="1">
      <alignment horizontal="center" vertical="center"/>
    </xf>
    <xf numFmtId="38" fontId="40" fillId="0" borderId="0" xfId="1" applyFont="1" applyFill="1" applyBorder="1" applyAlignment="1" applyProtection="1">
      <alignment horizontal="right" vertical="center"/>
    </xf>
    <xf numFmtId="180" fontId="40" fillId="0" borderId="0" xfId="0" applyNumberFormat="1" applyFont="1" applyAlignment="1">
      <alignment vertical="center"/>
    </xf>
    <xf numFmtId="0" fontId="40" fillId="0" borderId="0" xfId="0" applyFont="1" applyAlignment="1">
      <alignment horizontal="right" vertical="center"/>
    </xf>
    <xf numFmtId="0" fontId="40" fillId="0" borderId="0" xfId="0" applyFont="1" applyAlignment="1">
      <alignment vertical="center" wrapText="1"/>
    </xf>
    <xf numFmtId="184" fontId="40" fillId="0" borderId="0" xfId="0" applyNumberFormat="1" applyFont="1" applyAlignment="1">
      <alignment horizontal="right" vertical="center"/>
    </xf>
    <xf numFmtId="181" fontId="40" fillId="0" borderId="0" xfId="0" applyNumberFormat="1" applyFont="1" applyAlignment="1">
      <alignment vertical="center"/>
    </xf>
    <xf numFmtId="183" fontId="34" fillId="0" borderId="0" xfId="0" applyNumberFormat="1" applyFont="1" applyAlignment="1">
      <alignment horizontal="left" vertical="top"/>
    </xf>
    <xf numFmtId="0" fontId="41" fillId="0" borderId="0" xfId="0" applyFont="1" applyAlignment="1">
      <alignment vertical="top"/>
    </xf>
    <xf numFmtId="49" fontId="43" fillId="0" borderId="0" xfId="0" applyNumberFormat="1" applyFont="1" applyAlignment="1">
      <alignment horizontal="left" vertical="top"/>
    </xf>
    <xf numFmtId="49" fontId="40" fillId="0" borderId="0" xfId="0" applyNumberFormat="1" applyFont="1" applyAlignment="1">
      <alignment vertical="top"/>
    </xf>
    <xf numFmtId="0" fontId="34" fillId="0" borderId="0" xfId="0" applyFont="1" applyAlignment="1">
      <alignment vertical="top"/>
    </xf>
    <xf numFmtId="0" fontId="50" fillId="0" borderId="0" xfId="0" applyFont="1"/>
    <xf numFmtId="0" fontId="40" fillId="6" borderId="0" xfId="0" applyFont="1" applyFill="1" applyAlignment="1">
      <alignment vertical="top"/>
    </xf>
    <xf numFmtId="0" fontId="50" fillId="6" borderId="0" xfId="0" applyFont="1" applyFill="1" applyAlignment="1">
      <alignment vertical="top"/>
    </xf>
    <xf numFmtId="0" fontId="41" fillId="6" borderId="0" xfId="0" applyFont="1" applyFill="1" applyAlignment="1">
      <alignment vertical="top"/>
    </xf>
    <xf numFmtId="0" fontId="42" fillId="6" borderId="0" xfId="0" applyFont="1" applyFill="1" applyAlignment="1" applyProtection="1">
      <alignment horizontal="center" vertical="top"/>
      <protection locked="0"/>
    </xf>
    <xf numFmtId="0" fontId="34" fillId="6" borderId="0" xfId="0" applyFont="1" applyFill="1" applyAlignment="1">
      <alignment vertical="top"/>
    </xf>
    <xf numFmtId="184" fontId="34" fillId="6" borderId="0" xfId="0" applyNumberFormat="1" applyFont="1" applyFill="1" applyAlignment="1">
      <alignment vertical="top"/>
    </xf>
    <xf numFmtId="0" fontId="40" fillId="6" borderId="0" xfId="0" applyFont="1" applyFill="1" applyAlignment="1">
      <alignment vertical="center"/>
    </xf>
    <xf numFmtId="0" fontId="50" fillId="6" borderId="0" xfId="0" applyFont="1" applyFill="1"/>
    <xf numFmtId="0" fontId="41" fillId="6" borderId="0" xfId="0" applyFont="1" applyFill="1" applyAlignment="1">
      <alignment vertical="center"/>
    </xf>
    <xf numFmtId="0" fontId="42" fillId="6" borderId="0" xfId="0" applyFont="1" applyFill="1" applyAlignment="1" applyProtection="1">
      <alignment horizontal="center" vertical="center"/>
      <protection locked="0"/>
    </xf>
    <xf numFmtId="0" fontId="34" fillId="6" borderId="0" xfId="0" applyFont="1" applyFill="1"/>
    <xf numFmtId="184" fontId="34" fillId="6" borderId="0" xfId="0" applyNumberFormat="1" applyFont="1" applyFill="1"/>
    <xf numFmtId="0" fontId="40" fillId="6" borderId="0" xfId="0" applyFont="1" applyFill="1" applyAlignment="1">
      <alignment horizontal="center" vertical="center"/>
    </xf>
    <xf numFmtId="0" fontId="50" fillId="6" borderId="0" xfId="0" applyFont="1" applyFill="1" applyAlignment="1">
      <alignment vertical="center"/>
    </xf>
    <xf numFmtId="0" fontId="44" fillId="6" borderId="0" xfId="0" applyFont="1" applyFill="1" applyAlignment="1">
      <alignment vertical="center" wrapText="1"/>
    </xf>
    <xf numFmtId="0" fontId="40" fillId="6" borderId="0" xfId="0" applyFont="1" applyFill="1" applyAlignment="1" applyProtection="1">
      <alignment horizontal="left" vertical="top" wrapText="1"/>
      <protection locked="0"/>
    </xf>
    <xf numFmtId="0" fontId="46" fillId="6" borderId="0" xfId="0" applyFont="1" applyFill="1" applyAlignment="1">
      <alignment vertical="center"/>
    </xf>
    <xf numFmtId="0" fontId="41" fillId="6" borderId="0" xfId="0" applyFont="1" applyFill="1" applyAlignment="1">
      <alignment horizontal="center" vertical="center"/>
    </xf>
    <xf numFmtId="178" fontId="40" fillId="6" borderId="0" xfId="0" applyNumberFormat="1" applyFont="1" applyFill="1" applyAlignment="1">
      <alignment horizontal="left" vertical="center"/>
    </xf>
    <xf numFmtId="179" fontId="34" fillId="6" borderId="0" xfId="1" applyNumberFormat="1" applyFont="1" applyFill="1" applyBorder="1" applyAlignment="1" applyProtection="1"/>
    <xf numFmtId="181" fontId="40" fillId="6" borderId="0" xfId="0" applyNumberFormat="1" applyFont="1" applyFill="1" applyAlignment="1">
      <alignment vertical="center"/>
    </xf>
    <xf numFmtId="0" fontId="34" fillId="6" borderId="0" xfId="1" applyNumberFormat="1" applyFont="1" applyFill="1" applyBorder="1" applyAlignment="1" applyProtection="1">
      <alignment horizontal="center" vertical="center"/>
    </xf>
    <xf numFmtId="0" fontId="34" fillId="6" borderId="0" xfId="0" applyFont="1" applyFill="1" applyAlignment="1">
      <alignment horizontal="center" vertical="center"/>
    </xf>
    <xf numFmtId="38" fontId="34" fillId="6" borderId="0" xfId="1" applyFont="1" applyFill="1" applyBorder="1" applyAlignment="1" applyProtection="1">
      <alignment horizontal="center" vertical="center"/>
    </xf>
    <xf numFmtId="177" fontId="40" fillId="6" borderId="0" xfId="1" applyNumberFormat="1" applyFont="1" applyFill="1" applyAlignment="1" applyProtection="1">
      <alignment horizontal="left" vertical="center" wrapText="1"/>
    </xf>
    <xf numFmtId="0" fontId="48" fillId="6" borderId="0" xfId="0" applyFont="1" applyFill="1" applyAlignment="1">
      <alignment horizontal="center" vertical="center"/>
    </xf>
    <xf numFmtId="0" fontId="34" fillId="6" borderId="0" xfId="0" applyFont="1" applyFill="1" applyAlignment="1">
      <alignment vertical="center"/>
    </xf>
    <xf numFmtId="0" fontId="39" fillId="6" borderId="0" xfId="0" applyFont="1" applyFill="1" applyAlignment="1">
      <alignment vertical="center"/>
    </xf>
    <xf numFmtId="0" fontId="40" fillId="6" borderId="0" xfId="0" applyFont="1" applyFill="1" applyAlignment="1">
      <alignment horizontal="right" vertical="center"/>
    </xf>
    <xf numFmtId="184" fontId="40" fillId="6" borderId="0" xfId="0" applyNumberFormat="1" applyFont="1" applyFill="1" applyAlignment="1" applyProtection="1">
      <alignment horizontal="right" vertical="center"/>
      <protection locked="0"/>
    </xf>
    <xf numFmtId="0" fontId="42" fillId="6" borderId="0" xfId="0" applyFont="1" applyFill="1" applyAlignment="1">
      <alignment horizontal="center" vertical="center"/>
    </xf>
    <xf numFmtId="180" fontId="34" fillId="6" borderId="0" xfId="0" applyNumberFormat="1" applyFont="1" applyFill="1" applyAlignment="1">
      <alignment horizontal="right" vertical="center"/>
    </xf>
    <xf numFmtId="0" fontId="40" fillId="6" borderId="0" xfId="0" applyFont="1" applyFill="1" applyAlignment="1">
      <alignment horizontal="justify" vertical="center"/>
    </xf>
    <xf numFmtId="0" fontId="49" fillId="6" borderId="0" xfId="0" applyFont="1" applyFill="1" applyAlignment="1">
      <alignment vertical="center"/>
    </xf>
    <xf numFmtId="0" fontId="49" fillId="6" borderId="0" xfId="0" applyFont="1" applyFill="1" applyAlignment="1">
      <alignment vertical="top"/>
    </xf>
    <xf numFmtId="0" fontId="49" fillId="6" borderId="0" xfId="0" applyFont="1" applyFill="1"/>
    <xf numFmtId="0" fontId="49" fillId="0" borderId="0" xfId="0" applyFont="1"/>
    <xf numFmtId="180" fontId="40" fillId="0" borderId="0" xfId="0" applyNumberFormat="1" applyFont="1" applyAlignment="1">
      <alignment horizontal="center" vertical="center"/>
    </xf>
    <xf numFmtId="0" fontId="52" fillId="0" borderId="0" xfId="0" applyFont="1"/>
    <xf numFmtId="184" fontId="21" fillId="3" borderId="34" xfId="0" applyNumberFormat="1" applyFont="1" applyFill="1" applyBorder="1" applyAlignment="1">
      <alignment horizontal="centerContinuous" vertical="center"/>
    </xf>
    <xf numFmtId="184" fontId="0" fillId="3" borderId="34" xfId="0" applyNumberFormat="1" applyFill="1" applyBorder="1" applyAlignment="1">
      <alignment horizontal="center" vertical="center"/>
    </xf>
    <xf numFmtId="0" fontId="8" fillId="0" borderId="0" xfId="0" applyFont="1" applyAlignment="1">
      <alignment vertical="top"/>
    </xf>
    <xf numFmtId="0" fontId="8" fillId="6" borderId="0" xfId="0" applyFont="1" applyFill="1" applyAlignment="1">
      <alignment vertical="center"/>
    </xf>
    <xf numFmtId="0" fontId="52" fillId="6" borderId="0" xfId="0" applyFont="1" applyFill="1" applyAlignment="1">
      <alignment vertical="center"/>
    </xf>
    <xf numFmtId="0" fontId="20" fillId="6" borderId="0" xfId="0" applyFont="1" applyFill="1" applyAlignment="1">
      <alignment vertical="center"/>
    </xf>
    <xf numFmtId="0" fontId="52" fillId="6" borderId="0" xfId="0" applyFont="1" applyFill="1"/>
    <xf numFmtId="0" fontId="5" fillId="6" borderId="0" xfId="0" applyFont="1" applyFill="1" applyAlignment="1">
      <alignment vertical="center"/>
    </xf>
    <xf numFmtId="0" fontId="8" fillId="6" borderId="0" xfId="0" applyFont="1" applyFill="1"/>
    <xf numFmtId="0" fontId="20" fillId="6" borderId="0" xfId="0" applyFont="1" applyFill="1"/>
    <xf numFmtId="0" fontId="51" fillId="6" borderId="0" xfId="0" applyFont="1" applyFill="1" applyAlignment="1">
      <alignment vertical="center"/>
    </xf>
    <xf numFmtId="0" fontId="15" fillId="6" borderId="0" xfId="0" applyFont="1" applyFill="1" applyAlignment="1">
      <alignment horizontal="center" vertical="center"/>
    </xf>
    <xf numFmtId="184" fontId="8" fillId="6" borderId="0" xfId="0" applyNumberFormat="1" applyFont="1" applyFill="1"/>
    <xf numFmtId="0" fontId="15" fillId="6" borderId="0" xfId="0" applyFont="1" applyFill="1" applyAlignment="1" applyProtection="1">
      <alignment horizontal="center" vertical="center"/>
      <protection locked="0"/>
    </xf>
    <xf numFmtId="0" fontId="11" fillId="6" borderId="0" xfId="0" applyFont="1" applyFill="1" applyAlignment="1">
      <alignment vertical="center" wrapText="1"/>
    </xf>
    <xf numFmtId="0" fontId="5" fillId="6" borderId="0" xfId="0" applyFont="1" applyFill="1" applyAlignment="1">
      <alignment horizontal="center" vertical="center"/>
    </xf>
    <xf numFmtId="0" fontId="8" fillId="6" borderId="0" xfId="0" applyFont="1" applyFill="1" applyAlignment="1">
      <alignment horizontal="center" vertical="center"/>
    </xf>
    <xf numFmtId="38" fontId="8" fillId="6" borderId="0" xfId="1" applyFont="1" applyFill="1" applyBorder="1" applyAlignment="1" applyProtection="1">
      <alignment horizontal="center" vertical="center"/>
    </xf>
    <xf numFmtId="0" fontId="6" fillId="6" borderId="0" xfId="0" applyFont="1" applyFill="1" applyAlignment="1">
      <alignment vertical="center"/>
    </xf>
    <xf numFmtId="0" fontId="51" fillId="6" borderId="0" xfId="0" applyFont="1" applyFill="1"/>
    <xf numFmtId="0" fontId="29" fillId="6" borderId="0" xfId="0" applyFont="1" applyFill="1" applyAlignment="1">
      <alignment vertical="center"/>
    </xf>
    <xf numFmtId="0" fontId="12" fillId="6" borderId="0" xfId="0" applyFont="1" applyFill="1" applyAlignment="1">
      <alignment horizontal="center" vertical="center"/>
    </xf>
    <xf numFmtId="0" fontId="20" fillId="6" borderId="0" xfId="0" applyFont="1" applyFill="1" applyAlignment="1">
      <alignment vertical="top"/>
    </xf>
    <xf numFmtId="0" fontId="53" fillId="6" borderId="0" xfId="0" applyFont="1" applyFill="1" applyAlignment="1">
      <alignment vertical="top"/>
    </xf>
    <xf numFmtId="0" fontId="6" fillId="6" borderId="0" xfId="0" applyFont="1" applyFill="1" applyAlignment="1">
      <alignment horizontal="justify" vertical="center"/>
    </xf>
    <xf numFmtId="0" fontId="6" fillId="0" borderId="0" xfId="0" applyFont="1" applyAlignment="1">
      <alignment horizontal="left"/>
    </xf>
    <xf numFmtId="180" fontId="40" fillId="0" borderId="9" xfId="0" applyNumberFormat="1" applyFont="1" applyBorder="1" applyAlignment="1">
      <alignment horizontal="center" vertical="center"/>
    </xf>
    <xf numFmtId="0" fontId="44" fillId="6" borderId="0" xfId="0" applyFont="1" applyFill="1" applyAlignment="1">
      <alignment vertical="top" wrapText="1"/>
    </xf>
    <xf numFmtId="0" fontId="46" fillId="6" borderId="0" xfId="0" applyFont="1" applyFill="1" applyAlignment="1">
      <alignment vertical="top"/>
    </xf>
    <xf numFmtId="184" fontId="6" fillId="0" borderId="0" xfId="0" applyNumberFormat="1" applyFont="1" applyAlignment="1">
      <alignment horizontal="right" vertical="center"/>
    </xf>
    <xf numFmtId="183" fontId="40" fillId="0" borderId="0" xfId="0" quotePrefix="1" applyNumberFormat="1" applyFont="1" applyAlignment="1">
      <alignment horizontal="right" vertical="center"/>
    </xf>
    <xf numFmtId="0" fontId="40" fillId="0" borderId="0" xfId="0" applyFont="1" applyAlignment="1">
      <alignment horizontal="left" vertical="center" indent="1"/>
    </xf>
    <xf numFmtId="0" fontId="58" fillId="0" borderId="0" xfId="0" applyFont="1" applyAlignment="1">
      <alignment vertical="center"/>
    </xf>
    <xf numFmtId="0" fontId="40" fillId="0" borderId="0" xfId="0" applyFont="1" applyAlignment="1">
      <alignment horizontal="center" vertical="top"/>
    </xf>
    <xf numFmtId="0" fontId="40" fillId="0" borderId="0" xfId="0" quotePrefix="1" applyFont="1" applyAlignment="1">
      <alignment horizontal="left" vertical="center" indent="1"/>
    </xf>
    <xf numFmtId="38" fontId="40" fillId="0" borderId="0" xfId="1" applyFont="1" applyBorder="1" applyAlignment="1" applyProtection="1">
      <alignment horizontal="right" vertical="center"/>
    </xf>
    <xf numFmtId="187" fontId="40" fillId="0" borderId="0" xfId="0" applyNumberFormat="1" applyFont="1" applyAlignment="1">
      <alignment horizontal="center" vertical="center"/>
    </xf>
    <xf numFmtId="183" fontId="40" fillId="0" borderId="0" xfId="0" quotePrefix="1" applyNumberFormat="1" applyFont="1" applyAlignment="1">
      <alignment horizontal="center" vertical="top"/>
    </xf>
    <xf numFmtId="183" fontId="40" fillId="0" borderId="0" xfId="0" quotePrefix="1" applyNumberFormat="1" applyFont="1" applyAlignment="1">
      <alignment horizontal="right" vertical="top"/>
    </xf>
    <xf numFmtId="184" fontId="34" fillId="0" borderId="0" xfId="0" applyNumberFormat="1" applyFont="1" applyAlignment="1">
      <alignment vertical="center" shrinkToFit="1"/>
    </xf>
    <xf numFmtId="176" fontId="34" fillId="0" borderId="0" xfId="0" applyNumberFormat="1" applyFont="1" applyAlignment="1">
      <alignment horizontal="right" vertical="center" shrinkToFit="1"/>
    </xf>
    <xf numFmtId="0" fontId="34" fillId="0" borderId="0" xfId="0" applyFont="1" applyAlignment="1">
      <alignment horizontal="left" vertical="center"/>
    </xf>
    <xf numFmtId="187" fontId="34" fillId="0" borderId="0" xfId="0" applyNumberFormat="1" applyFont="1" applyAlignment="1">
      <alignment vertical="center"/>
    </xf>
    <xf numFmtId="0" fontId="34" fillId="0" borderId="0" xfId="0" applyFont="1" applyAlignment="1">
      <alignment horizontal="center" vertical="top"/>
    </xf>
    <xf numFmtId="49" fontId="40" fillId="0" borderId="0" xfId="0" applyNumberFormat="1" applyFont="1" applyAlignment="1">
      <alignment vertical="center" wrapText="1"/>
    </xf>
    <xf numFmtId="184" fontId="40" fillId="0" borderId="0" xfId="0" applyNumberFormat="1" applyFont="1" applyAlignment="1">
      <alignment vertical="center"/>
    </xf>
    <xf numFmtId="0" fontId="40" fillId="0" borderId="0" xfId="0" applyFont="1" applyAlignment="1">
      <alignment vertical="center" shrinkToFit="1"/>
    </xf>
    <xf numFmtId="177" fontId="40" fillId="0" borderId="0" xfId="1" applyNumberFormat="1" applyFont="1" applyBorder="1" applyAlignment="1" applyProtection="1">
      <alignment horizontal="left" vertical="center" wrapText="1"/>
    </xf>
    <xf numFmtId="0" fontId="60" fillId="6" borderId="0" xfId="0" applyFont="1" applyFill="1" applyAlignment="1">
      <alignment vertical="center"/>
    </xf>
    <xf numFmtId="0" fontId="61" fillId="6" borderId="0" xfId="0" applyFont="1" applyFill="1" applyAlignment="1">
      <alignment vertical="center"/>
    </xf>
    <xf numFmtId="187" fontId="40" fillId="6" borderId="0" xfId="0" applyNumberFormat="1" applyFont="1" applyFill="1" applyAlignment="1" applyProtection="1">
      <alignment horizontal="right" vertical="center"/>
      <protection locked="0"/>
    </xf>
    <xf numFmtId="0" fontId="40" fillId="6" borderId="0" xfId="0" applyFont="1" applyFill="1" applyAlignment="1">
      <alignment horizontal="center" vertical="top"/>
    </xf>
    <xf numFmtId="0" fontId="40" fillId="6" borderId="0" xfId="0" applyFont="1" applyFill="1" applyAlignment="1">
      <alignment horizontal="left" vertical="center"/>
    </xf>
    <xf numFmtId="0" fontId="60" fillId="6" borderId="0" xfId="0" applyFont="1" applyFill="1"/>
    <xf numFmtId="0" fontId="40" fillId="6" borderId="0" xfId="0" applyFont="1" applyFill="1" applyAlignment="1" applyProtection="1">
      <alignment vertical="top" wrapText="1"/>
      <protection locked="0"/>
    </xf>
    <xf numFmtId="0" fontId="63" fillId="0" borderId="0" xfId="0" applyFont="1"/>
    <xf numFmtId="0" fontId="67" fillId="0" borderId="0" xfId="0" applyFont="1" applyAlignment="1">
      <alignment vertical="top"/>
    </xf>
    <xf numFmtId="0" fontId="58" fillId="0" borderId="0" xfId="0" applyFont="1" applyAlignment="1">
      <alignment vertical="top"/>
    </xf>
    <xf numFmtId="0" fontId="58" fillId="0" borderId="0" xfId="0" applyFont="1" applyAlignment="1" applyProtection="1">
      <alignment horizontal="right" vertical="top" wrapText="1"/>
      <protection locked="0"/>
    </xf>
    <xf numFmtId="0" fontId="64" fillId="0" borderId="0" xfId="0" applyFont="1" applyAlignment="1">
      <alignment vertical="top"/>
    </xf>
    <xf numFmtId="0" fontId="58" fillId="0" borderId="0" xfId="0" applyFont="1" applyAlignment="1">
      <alignment horizontal="left" vertical="center"/>
    </xf>
    <xf numFmtId="0" fontId="67" fillId="0" borderId="0" xfId="0" applyFont="1" applyAlignment="1">
      <alignment horizontal="left" vertical="top"/>
    </xf>
    <xf numFmtId="0" fontId="64" fillId="0" borderId="0" xfId="0" applyFont="1" applyAlignment="1">
      <alignment horizontal="left" vertical="top"/>
    </xf>
    <xf numFmtId="0" fontId="67" fillId="0" borderId="0" xfId="0" applyFont="1"/>
    <xf numFmtId="0" fontId="67" fillId="0" borderId="0" xfId="0" applyFont="1" applyAlignment="1">
      <alignment horizontal="justify" vertical="center"/>
    </xf>
    <xf numFmtId="0" fontId="67" fillId="0" borderId="0" xfId="0" applyFont="1" applyAlignment="1">
      <alignment vertical="center"/>
    </xf>
    <xf numFmtId="0" fontId="67" fillId="0" borderId="0" xfId="0" applyFont="1" applyAlignment="1">
      <alignment horizontal="right" vertical="center"/>
    </xf>
    <xf numFmtId="181" fontId="67" fillId="0" borderId="0" xfId="0" applyNumberFormat="1" applyFont="1" applyAlignment="1">
      <alignment vertical="center"/>
    </xf>
    <xf numFmtId="184" fontId="67" fillId="0" borderId="0" xfId="0" applyNumberFormat="1" applyFont="1" applyAlignment="1">
      <alignment horizontal="justify" vertical="top"/>
    </xf>
    <xf numFmtId="184" fontId="67" fillId="0" borderId="0" xfId="0" applyNumberFormat="1" applyFont="1" applyAlignment="1">
      <alignment horizontal="left" vertical="center"/>
    </xf>
    <xf numFmtId="184" fontId="67" fillId="0" borderId="0" xfId="0" applyNumberFormat="1" applyFont="1" applyAlignment="1">
      <alignment horizontal="center" vertical="center"/>
    </xf>
    <xf numFmtId="0" fontId="67" fillId="0" borderId="0" xfId="0" applyFont="1" applyAlignment="1">
      <alignment horizontal="left" vertical="center"/>
    </xf>
    <xf numFmtId="0" fontId="67" fillId="0" borderId="0" xfId="0" applyFont="1" applyAlignment="1" applyProtection="1">
      <alignment horizontal="right" vertical="top" wrapText="1"/>
      <protection locked="0"/>
    </xf>
    <xf numFmtId="0" fontId="67" fillId="0" borderId="0" xfId="0" applyFont="1" applyAlignment="1" applyProtection="1">
      <alignment horizontal="left" vertical="top" wrapText="1"/>
      <protection locked="0"/>
    </xf>
    <xf numFmtId="0" fontId="67" fillId="0" borderId="0" xfId="0" quotePrefix="1" applyFont="1" applyAlignment="1">
      <alignment horizontal="justify" vertical="center"/>
    </xf>
    <xf numFmtId="183" fontId="67" fillId="0" borderId="0" xfId="0" quotePrefix="1" applyNumberFormat="1" applyFont="1" applyAlignment="1">
      <alignment horizontal="justify" vertical="top"/>
    </xf>
    <xf numFmtId="0" fontId="67" fillId="0" borderId="0" xfId="0" quotePrefix="1" applyFont="1" applyAlignment="1">
      <alignment vertical="center"/>
    </xf>
    <xf numFmtId="0" fontId="67" fillId="0" borderId="0" xfId="0" applyFont="1" applyAlignment="1">
      <alignment horizontal="center" vertical="top"/>
    </xf>
    <xf numFmtId="0" fontId="13" fillId="0" borderId="0" xfId="0" applyFont="1" applyAlignment="1">
      <alignment vertical="center"/>
    </xf>
    <xf numFmtId="0" fontId="0" fillId="0" borderId="0" xfId="0" quotePrefix="1" applyAlignment="1">
      <alignment wrapText="1"/>
    </xf>
    <xf numFmtId="0" fontId="71" fillId="0" borderId="0" xfId="0" applyFont="1"/>
    <xf numFmtId="0" fontId="64" fillId="0" borderId="0" xfId="0" applyFont="1" applyAlignment="1">
      <alignment vertical="top" wrapText="1"/>
    </xf>
    <xf numFmtId="49" fontId="67" fillId="0" borderId="0" xfId="0" applyNumberFormat="1" applyFont="1" applyAlignment="1">
      <alignment vertical="top" wrapText="1"/>
    </xf>
    <xf numFmtId="0" fontId="67" fillId="0" borderId="0" xfId="0" applyFont="1" applyAlignment="1">
      <alignment horizontal="justify" vertical="top"/>
    </xf>
    <xf numFmtId="0" fontId="13" fillId="0" borderId="0" xfId="0" applyFont="1"/>
    <xf numFmtId="176" fontId="13" fillId="0" borderId="0" xfId="0" applyNumberFormat="1" applyFont="1" applyAlignment="1">
      <alignment horizontal="right" vertical="center" shrinkToFit="1"/>
    </xf>
    <xf numFmtId="180" fontId="13" fillId="0" borderId="0" xfId="0" applyNumberFormat="1" applyFont="1" applyAlignment="1">
      <alignment horizontal="right" vertical="center"/>
    </xf>
    <xf numFmtId="0" fontId="63" fillId="6" borderId="0" xfId="0" applyFont="1" applyFill="1" applyAlignment="1">
      <alignment vertical="center"/>
    </xf>
    <xf numFmtId="0" fontId="6" fillId="6" borderId="0" xfId="0" applyFont="1" applyFill="1" applyAlignment="1">
      <alignment horizontal="right" vertical="center"/>
    </xf>
    <xf numFmtId="0" fontId="65" fillId="6" borderId="0" xfId="0" applyFont="1" applyFill="1" applyAlignment="1">
      <alignment vertical="center"/>
    </xf>
    <xf numFmtId="184" fontId="6" fillId="6" borderId="0" xfId="0" applyNumberFormat="1" applyFont="1" applyFill="1" applyAlignment="1">
      <alignment horizontal="right" vertical="center"/>
    </xf>
    <xf numFmtId="0" fontId="66" fillId="6" borderId="0" xfId="0" applyFont="1" applyFill="1" applyAlignment="1">
      <alignment vertical="center"/>
    </xf>
    <xf numFmtId="180" fontId="8" fillId="6" borderId="0" xfId="0" applyNumberFormat="1" applyFont="1" applyFill="1" applyAlignment="1">
      <alignment horizontal="right" vertical="center"/>
    </xf>
    <xf numFmtId="183" fontId="8" fillId="6" borderId="0" xfId="0" applyNumberFormat="1" applyFont="1" applyFill="1" applyAlignment="1">
      <alignment horizontal="center" vertical="center"/>
    </xf>
    <xf numFmtId="0" fontId="63" fillId="6" borderId="0" xfId="0" applyFont="1" applyFill="1"/>
    <xf numFmtId="0" fontId="6" fillId="6" borderId="0" xfId="0" applyFont="1" applyFill="1" applyAlignment="1">
      <alignment vertical="top"/>
    </xf>
    <xf numFmtId="0" fontId="65" fillId="6" borderId="0" xfId="0" applyFont="1" applyFill="1" applyAlignment="1">
      <alignment vertical="top"/>
    </xf>
    <xf numFmtId="0" fontId="5" fillId="6" borderId="0" xfId="0" applyFont="1" applyFill="1" applyAlignment="1">
      <alignment vertical="top"/>
    </xf>
    <xf numFmtId="0" fontId="8" fillId="6" borderId="0" xfId="0" applyFont="1" applyFill="1" applyAlignment="1">
      <alignment vertical="top"/>
    </xf>
    <xf numFmtId="0" fontId="18" fillId="6" borderId="0" xfId="0" applyFont="1" applyFill="1" applyAlignment="1">
      <alignment vertical="center"/>
    </xf>
    <xf numFmtId="0" fontId="6" fillId="6" borderId="0" xfId="0" applyFont="1" applyFill="1" applyAlignment="1">
      <alignment horizontal="left" vertical="top" wrapText="1"/>
    </xf>
    <xf numFmtId="0" fontId="6" fillId="6" borderId="0" xfId="0" applyFont="1" applyFill="1" applyAlignment="1">
      <alignment horizontal="center" vertical="center" wrapText="1"/>
    </xf>
    <xf numFmtId="181" fontId="6" fillId="6" borderId="0" xfId="0" applyNumberFormat="1" applyFont="1" applyFill="1" applyAlignment="1">
      <alignment vertical="center"/>
    </xf>
    <xf numFmtId="0" fontId="8" fillId="6" borderId="0" xfId="1" applyNumberFormat="1" applyFont="1" applyFill="1" applyBorder="1" applyAlignment="1" applyProtection="1">
      <alignment horizontal="center" vertical="center"/>
    </xf>
    <xf numFmtId="0" fontId="68" fillId="6" borderId="0" xfId="0" applyFont="1" applyFill="1" applyAlignment="1">
      <alignment vertical="center"/>
    </xf>
    <xf numFmtId="0" fontId="69" fillId="6" borderId="0" xfId="0" applyFont="1" applyFill="1" applyAlignment="1">
      <alignment vertical="center"/>
    </xf>
    <xf numFmtId="177" fontId="6" fillId="6" borderId="0" xfId="1" applyNumberFormat="1" applyFont="1" applyFill="1" applyAlignment="1" applyProtection="1">
      <alignment horizontal="left" vertical="center" wrapText="1"/>
    </xf>
    <xf numFmtId="0" fontId="66" fillId="6" borderId="0" xfId="0" applyFont="1" applyFill="1" applyAlignment="1">
      <alignment vertical="top"/>
    </xf>
    <xf numFmtId="0" fontId="18" fillId="6" borderId="0" xfId="0" applyFont="1" applyFill="1" applyAlignment="1">
      <alignment vertical="top"/>
    </xf>
    <xf numFmtId="0" fontId="0" fillId="5" borderId="1" xfId="0" applyFill="1" applyBorder="1" applyAlignment="1">
      <alignment vertical="top"/>
    </xf>
    <xf numFmtId="0" fontId="0" fillId="5" borderId="0" xfId="0" applyFill="1"/>
    <xf numFmtId="0" fontId="79" fillId="0" borderId="0" xfId="0" applyFont="1" applyAlignment="1">
      <alignment horizontal="center" vertical="center"/>
    </xf>
    <xf numFmtId="0" fontId="80" fillId="0" borderId="0" xfId="0" applyFont="1" applyAlignment="1">
      <alignment horizontal="center" vertical="center" wrapText="1"/>
    </xf>
    <xf numFmtId="0" fontId="79" fillId="0" borderId="0" xfId="0" applyFont="1" applyAlignment="1">
      <alignment horizontal="left" vertical="center" shrinkToFit="1"/>
    </xf>
    <xf numFmtId="0" fontId="79" fillId="0" borderId="0" xfId="0" applyFont="1" applyAlignment="1">
      <alignment horizontal="left" vertical="center" wrapText="1" shrinkToFit="1"/>
    </xf>
    <xf numFmtId="0" fontId="79" fillId="0" borderId="0" xfId="0" applyFont="1" applyAlignment="1">
      <alignment horizontal="center" vertical="center" wrapText="1"/>
    </xf>
    <xf numFmtId="0" fontId="79" fillId="0" borderId="0" xfId="0" applyFont="1" applyAlignment="1">
      <alignment vertical="center"/>
    </xf>
    <xf numFmtId="0" fontId="0" fillId="0" borderId="26" xfId="0" applyBorder="1" applyAlignment="1">
      <alignment horizontal="center" vertical="center"/>
    </xf>
    <xf numFmtId="0" fontId="78" fillId="2" borderId="1" xfId="0" applyFont="1" applyFill="1" applyBorder="1" applyAlignment="1" applyProtection="1">
      <alignment horizontal="center" vertical="center" wrapText="1" shrinkToFit="1"/>
      <protection locked="0"/>
    </xf>
    <xf numFmtId="0" fontId="33" fillId="2" borderId="5"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shrinkToFit="1"/>
      <protection locked="0"/>
    </xf>
    <xf numFmtId="14" fontId="78" fillId="2" borderId="1" xfId="0" applyNumberFormat="1" applyFont="1" applyFill="1" applyBorder="1" applyAlignment="1" applyProtection="1">
      <alignment horizontal="center" vertical="center" wrapText="1" shrinkToFit="1"/>
      <protection locked="0"/>
    </xf>
    <xf numFmtId="0" fontId="77" fillId="4" borderId="18" xfId="0" applyFont="1" applyFill="1" applyBorder="1" applyAlignment="1">
      <alignment horizontal="center" vertical="center" wrapText="1"/>
    </xf>
    <xf numFmtId="0" fontId="83" fillId="4" borderId="19" xfId="0" applyFont="1" applyFill="1" applyBorder="1" applyAlignment="1">
      <alignment horizontal="center" vertical="center" wrapText="1"/>
    </xf>
    <xf numFmtId="14" fontId="77" fillId="4" borderId="29" xfId="0" applyNumberFormat="1" applyFont="1" applyFill="1" applyBorder="1" applyAlignment="1">
      <alignment horizontal="center" vertical="center" wrapText="1" shrinkToFit="1"/>
    </xf>
    <xf numFmtId="14" fontId="77" fillId="4" borderId="36" xfId="0" applyNumberFormat="1" applyFont="1" applyFill="1" applyBorder="1" applyAlignment="1">
      <alignment horizontal="center" vertical="center" wrapText="1" shrinkToFit="1"/>
    </xf>
    <xf numFmtId="14" fontId="77" fillId="4" borderId="12" xfId="0" applyNumberFormat="1" applyFont="1" applyFill="1" applyBorder="1" applyAlignment="1">
      <alignment horizontal="center" vertical="center" wrapText="1"/>
    </xf>
    <xf numFmtId="184" fontId="77" fillId="4" borderId="25" xfId="0" applyNumberFormat="1" applyFont="1" applyFill="1" applyBorder="1" applyAlignment="1">
      <alignment horizontal="center" vertical="center" wrapText="1" shrinkToFit="1"/>
    </xf>
    <xf numFmtId="14" fontId="77" fillId="4" borderId="25" xfId="0" applyNumberFormat="1" applyFont="1" applyFill="1" applyBorder="1" applyAlignment="1">
      <alignment horizontal="center" vertical="center" wrapText="1"/>
    </xf>
    <xf numFmtId="14" fontId="77" fillId="4" borderId="13" xfId="0" applyNumberFormat="1" applyFont="1" applyFill="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184" fontId="78" fillId="2" borderId="27" xfId="0" applyNumberFormat="1" applyFont="1" applyFill="1" applyBorder="1" applyAlignment="1" applyProtection="1">
      <alignment horizontal="center" vertical="center" wrapText="1" shrinkToFit="1"/>
      <protection locked="0"/>
    </xf>
    <xf numFmtId="14" fontId="78" fillId="2" borderId="28" xfId="1" applyNumberFormat="1" applyFont="1" applyFill="1" applyBorder="1" applyAlignment="1" applyProtection="1">
      <alignment horizontal="center" vertical="center" wrapText="1" shrinkToFit="1"/>
      <protection locked="0"/>
    </xf>
    <xf numFmtId="184" fontId="78" fillId="2" borderId="7" xfId="0" applyNumberFormat="1" applyFont="1" applyFill="1" applyBorder="1" applyAlignment="1" applyProtection="1">
      <alignment horizontal="center" vertical="center" wrapText="1" shrinkToFit="1"/>
      <protection locked="0"/>
    </xf>
    <xf numFmtId="184" fontId="78" fillId="2" borderId="1" xfId="0" applyNumberFormat="1" applyFont="1" applyFill="1" applyBorder="1" applyAlignment="1" applyProtection="1">
      <alignment horizontal="center" vertical="center" wrapText="1" shrinkToFit="1"/>
      <protection locked="0"/>
    </xf>
    <xf numFmtId="184" fontId="78" fillId="2" borderId="6" xfId="0" applyNumberFormat="1" applyFont="1" applyFill="1" applyBorder="1" applyAlignment="1" applyProtection="1">
      <alignment horizontal="center" vertical="center" wrapText="1" shrinkToFit="1"/>
      <protection locked="0"/>
    </xf>
    <xf numFmtId="0" fontId="47" fillId="0" borderId="0" xfId="0" applyFont="1"/>
    <xf numFmtId="49" fontId="40" fillId="0" borderId="0" xfId="0" applyNumberFormat="1" applyFont="1" applyAlignment="1">
      <alignment horizontal="center" vertical="center" wrapText="1"/>
    </xf>
    <xf numFmtId="0" fontId="0" fillId="6" borderId="0" xfId="0" applyFill="1"/>
    <xf numFmtId="0" fontId="0" fillId="6" borderId="0" xfId="0" applyFill="1" applyAlignment="1">
      <alignment horizontal="center" vertical="center"/>
    </xf>
    <xf numFmtId="0" fontId="0" fillId="6" borderId="0" xfId="0" applyFill="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182" fontId="87" fillId="2" borderId="7" xfId="0" applyNumberFormat="1" applyFont="1" applyFill="1" applyBorder="1" applyAlignment="1" applyProtection="1">
      <alignment horizontal="center" vertical="center" wrapText="1"/>
      <protection locked="0"/>
    </xf>
    <xf numFmtId="0" fontId="87" fillId="2" borderId="1" xfId="0" applyFont="1" applyFill="1" applyBorder="1" applyAlignment="1" applyProtection="1">
      <alignment horizontal="center" vertical="center"/>
      <protection locked="0"/>
    </xf>
    <xf numFmtId="182" fontId="79" fillId="2" borderId="6" xfId="0" applyNumberFormat="1" applyFont="1" applyFill="1" applyBorder="1" applyAlignment="1" applyProtection="1">
      <alignment horizontal="center" vertical="center"/>
      <protection locked="0"/>
    </xf>
    <xf numFmtId="0" fontId="87" fillId="2" borderId="2" xfId="0" applyFont="1" applyFill="1" applyBorder="1" applyAlignment="1" applyProtection="1">
      <alignment horizontal="center" vertical="center"/>
      <protection locked="0"/>
    </xf>
    <xf numFmtId="182" fontId="79" fillId="2" borderId="8" xfId="0" applyNumberFormat="1" applyFont="1" applyFill="1" applyBorder="1" applyAlignment="1" applyProtection="1">
      <alignment horizontal="center" vertical="center"/>
      <protection locked="0"/>
    </xf>
    <xf numFmtId="182" fontId="79" fillId="4" borderId="17" xfId="0" applyNumberFormat="1" applyFont="1" applyFill="1" applyBorder="1" applyAlignment="1">
      <alignment vertical="center"/>
    </xf>
    <xf numFmtId="38" fontId="88" fillId="4" borderId="2" xfId="1" applyFont="1" applyFill="1" applyBorder="1" applyAlignment="1" applyProtection="1">
      <alignment vertical="center"/>
    </xf>
    <xf numFmtId="38" fontId="88" fillId="4" borderId="5" xfId="1" applyFont="1" applyFill="1" applyBorder="1" applyAlignment="1" applyProtection="1">
      <alignment vertical="center"/>
    </xf>
    <xf numFmtId="38" fontId="88" fillId="4" borderId="6" xfId="1" applyFont="1" applyFill="1" applyBorder="1" applyAlignment="1" applyProtection="1">
      <alignment vertical="center"/>
    </xf>
    <xf numFmtId="182" fontId="88" fillId="4" borderId="16" xfId="0" applyNumberFormat="1" applyFont="1" applyFill="1" applyBorder="1" applyAlignment="1">
      <alignment vertical="center"/>
    </xf>
    <xf numFmtId="0" fontId="88" fillId="4" borderId="7" xfId="0" applyFont="1" applyFill="1" applyBorder="1" applyAlignment="1">
      <alignment vertical="center"/>
    </xf>
    <xf numFmtId="182" fontId="88" fillId="4" borderId="5" xfId="0" applyNumberFormat="1" applyFont="1" applyFill="1" applyBorder="1" applyAlignment="1">
      <alignment vertical="center"/>
    </xf>
    <xf numFmtId="182" fontId="88" fillId="4" borderId="6" xfId="0" applyNumberFormat="1" applyFont="1" applyFill="1" applyBorder="1" applyAlignment="1">
      <alignment vertical="center"/>
    </xf>
    <xf numFmtId="0" fontId="88" fillId="4" borderId="4" xfId="0" applyFont="1" applyFill="1" applyBorder="1" applyAlignment="1">
      <alignment horizontal="center" vertical="center" wrapText="1"/>
    </xf>
    <xf numFmtId="0" fontId="88" fillId="4" borderId="8" xfId="0" applyFont="1" applyFill="1" applyBorder="1" applyAlignment="1">
      <alignment horizontal="center" vertical="center" wrapText="1"/>
    </xf>
    <xf numFmtId="14" fontId="88" fillId="4" borderId="4" xfId="0" applyNumberFormat="1" applyFont="1" applyFill="1" applyBorder="1" applyAlignment="1">
      <alignment horizontal="center" vertical="center" wrapText="1" shrinkToFit="1"/>
    </xf>
    <xf numFmtId="182" fontId="88" fillId="4" borderId="18" xfId="0" applyNumberFormat="1" applyFont="1" applyFill="1" applyBorder="1" applyAlignment="1">
      <alignment horizontal="center" vertical="center" wrapText="1"/>
    </xf>
    <xf numFmtId="0" fontId="88" fillId="4" borderId="18" xfId="0" applyFont="1" applyFill="1" applyBorder="1" applyAlignment="1">
      <alignment horizontal="center" vertical="center" wrapText="1"/>
    </xf>
    <xf numFmtId="0" fontId="88" fillId="0" borderId="0" xfId="0" applyFont="1" applyAlignment="1">
      <alignment horizontal="center" vertical="center" wrapText="1"/>
    </xf>
    <xf numFmtId="0" fontId="88" fillId="4" borderId="20" xfId="0" applyFont="1" applyFill="1" applyBorder="1" applyAlignment="1">
      <alignment horizontal="center" vertical="center" wrapText="1"/>
    </xf>
    <xf numFmtId="182" fontId="88" fillId="4" borderId="4" xfId="0" applyNumberFormat="1" applyFont="1" applyFill="1" applyBorder="1" applyAlignment="1">
      <alignment horizontal="center" vertical="center" wrapText="1"/>
    </xf>
    <xf numFmtId="182" fontId="88" fillId="4" borderId="19" xfId="0" applyNumberFormat="1" applyFont="1" applyFill="1" applyBorder="1" applyAlignment="1">
      <alignment horizontal="center" vertical="center" wrapText="1"/>
    </xf>
    <xf numFmtId="182" fontId="88" fillId="4" borderId="3" xfId="0" applyNumberFormat="1" applyFont="1" applyFill="1" applyBorder="1" applyAlignment="1">
      <alignment horizontal="center" vertical="center" wrapText="1"/>
    </xf>
    <xf numFmtId="182" fontId="88" fillId="4" borderId="8" xfId="0" applyNumberFormat="1" applyFont="1" applyFill="1" applyBorder="1" applyAlignment="1">
      <alignment horizontal="center" vertical="center" wrapText="1"/>
    </xf>
    <xf numFmtId="182" fontId="88" fillId="4" borderId="57" xfId="0" applyNumberFormat="1" applyFont="1" applyFill="1" applyBorder="1" applyAlignment="1">
      <alignment vertical="center" wrapText="1"/>
    </xf>
    <xf numFmtId="38" fontId="88" fillId="4" borderId="45" xfId="1" applyFont="1" applyFill="1" applyBorder="1" applyAlignment="1" applyProtection="1">
      <alignment vertical="center" wrapText="1"/>
    </xf>
    <xf numFmtId="38" fontId="88" fillId="4" borderId="48" xfId="1" applyFont="1" applyFill="1" applyBorder="1" applyAlignment="1" applyProtection="1">
      <alignment vertical="center" wrapText="1"/>
    </xf>
    <xf numFmtId="38" fontId="88" fillId="4" borderId="13" xfId="1" applyFont="1" applyFill="1" applyBorder="1" applyAlignment="1" applyProtection="1">
      <alignment vertical="center" wrapText="1"/>
    </xf>
    <xf numFmtId="0" fontId="88" fillId="4" borderId="12" xfId="0" applyFont="1" applyFill="1" applyBorder="1" applyAlignment="1">
      <alignment vertical="center" wrapText="1"/>
    </xf>
    <xf numFmtId="182" fontId="88" fillId="4" borderId="48" xfId="0" applyNumberFormat="1" applyFont="1" applyFill="1" applyBorder="1" applyAlignment="1">
      <alignment vertical="center" wrapText="1"/>
    </xf>
    <xf numFmtId="182" fontId="88" fillId="4" borderId="13" xfId="0" applyNumberFormat="1" applyFont="1" applyFill="1" applyBorder="1" applyAlignment="1">
      <alignment vertical="center" wrapText="1"/>
    </xf>
    <xf numFmtId="38" fontId="88" fillId="4" borderId="12" xfId="1" applyFont="1" applyFill="1" applyBorder="1" applyAlignment="1" applyProtection="1">
      <alignment vertical="center" wrapText="1"/>
    </xf>
    <xf numFmtId="38" fontId="88" fillId="4" borderId="7" xfId="1" applyFont="1" applyFill="1" applyBorder="1" applyAlignment="1" applyProtection="1">
      <alignment vertical="center"/>
    </xf>
    <xf numFmtId="0" fontId="10" fillId="0" borderId="0" xfId="0" applyFont="1" applyAlignment="1">
      <alignment horizontal="center" vertical="center"/>
    </xf>
    <xf numFmtId="0" fontId="10" fillId="0" borderId="15" xfId="0" applyFont="1" applyBorder="1" applyAlignment="1">
      <alignment horizontal="center" vertical="center" wrapText="1"/>
    </xf>
    <xf numFmtId="14" fontId="10" fillId="0" borderId="45" xfId="0" applyNumberFormat="1" applyFont="1" applyBorder="1" applyAlignment="1">
      <alignment horizontal="center" vertical="center" wrapText="1" shrinkToFit="1"/>
    </xf>
    <xf numFmtId="0" fontId="10" fillId="0" borderId="13" xfId="0" applyFont="1" applyBorder="1" applyAlignment="1">
      <alignment horizontal="center" vertical="center" wrapText="1"/>
    </xf>
    <xf numFmtId="0" fontId="10" fillId="0" borderId="0" xfId="0" applyFont="1" applyAlignment="1">
      <alignment vertical="center"/>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14" fontId="10" fillId="0" borderId="67" xfId="0" applyNumberFormat="1" applyFont="1" applyBorder="1" applyAlignment="1">
      <alignment horizontal="center" vertical="center" wrapText="1" shrinkToFit="1"/>
    </xf>
    <xf numFmtId="6" fontId="10" fillId="0" borderId="68" xfId="0" applyNumberFormat="1" applyFont="1" applyBorder="1" applyAlignment="1">
      <alignment horizontal="center" vertical="center"/>
    </xf>
    <xf numFmtId="6" fontId="10" fillId="0" borderId="69" xfId="0" applyNumberFormat="1" applyFont="1" applyBorder="1" applyAlignment="1">
      <alignment horizontal="center" vertical="center"/>
    </xf>
    <xf numFmtId="6" fontId="10" fillId="0" borderId="70" xfId="0" applyNumberFormat="1" applyFont="1" applyBorder="1" applyAlignment="1">
      <alignment horizontal="center" vertical="center" shrinkToFi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shrinkToFit="1"/>
    </xf>
    <xf numFmtId="0" fontId="10" fillId="0" borderId="41" xfId="0" applyFont="1" applyBorder="1" applyAlignment="1">
      <alignment horizontal="center" vertical="center" wrapText="1"/>
    </xf>
    <xf numFmtId="38" fontId="88" fillId="4" borderId="7" xfId="1" applyFont="1" applyFill="1" applyBorder="1" applyAlignment="1" applyProtection="1">
      <alignment horizontal="right" vertical="center"/>
    </xf>
    <xf numFmtId="0" fontId="89" fillId="0" borderId="0" xfId="0" applyFont="1" applyAlignment="1">
      <alignment horizontal="center" vertical="center"/>
    </xf>
    <xf numFmtId="0" fontId="90" fillId="0" borderId="0" xfId="0" applyFont="1" applyAlignment="1">
      <alignment horizontal="center" vertical="center"/>
    </xf>
    <xf numFmtId="0" fontId="89" fillId="0" borderId="0" xfId="0" applyFont="1" applyAlignment="1">
      <alignment vertical="center"/>
    </xf>
    <xf numFmtId="0" fontId="89" fillId="0" borderId="0" xfId="0" applyFont="1" applyAlignment="1">
      <alignment vertical="center" wrapText="1"/>
    </xf>
    <xf numFmtId="0" fontId="89" fillId="0" borderId="0" xfId="0" applyFont="1" applyAlignment="1">
      <alignment horizontal="center" vertical="center" shrinkToFit="1"/>
    </xf>
    <xf numFmtId="0" fontId="91" fillId="0" borderId="0" xfId="0" applyFont="1" applyAlignment="1">
      <alignment horizontal="center" vertical="center" shrinkToFit="1"/>
    </xf>
    <xf numFmtId="182" fontId="91" fillId="4" borderId="52" xfId="0" applyNumberFormat="1" applyFont="1" applyFill="1" applyBorder="1" applyAlignment="1">
      <alignment vertical="center" wrapText="1"/>
    </xf>
    <xf numFmtId="0" fontId="91" fillId="4" borderId="53" xfId="0" applyFont="1" applyFill="1" applyBorder="1" applyAlignment="1">
      <alignment vertical="center"/>
    </xf>
    <xf numFmtId="0" fontId="91" fillId="4" borderId="32" xfId="0" applyFont="1" applyFill="1" applyBorder="1" applyAlignment="1">
      <alignment vertical="center"/>
    </xf>
    <xf numFmtId="0" fontId="91" fillId="4" borderId="76" xfId="0" applyFont="1" applyFill="1" applyBorder="1" applyAlignment="1">
      <alignment vertical="center"/>
    </xf>
    <xf numFmtId="0" fontId="91" fillId="4" borderId="44" xfId="0" applyFont="1" applyFill="1" applyBorder="1" applyAlignment="1">
      <alignment vertical="center"/>
    </xf>
    <xf numFmtId="182" fontId="92" fillId="4" borderId="30" xfId="0" applyNumberFormat="1" applyFont="1" applyFill="1" applyBorder="1" applyAlignment="1">
      <alignment vertical="center"/>
    </xf>
    <xf numFmtId="182" fontId="90" fillId="4" borderId="24" xfId="0" applyNumberFormat="1" applyFont="1" applyFill="1" applyBorder="1" applyAlignment="1">
      <alignment vertical="center"/>
    </xf>
    <xf numFmtId="182" fontId="90" fillId="4" borderId="44" xfId="0" applyNumberFormat="1" applyFont="1" applyFill="1" applyBorder="1" applyAlignment="1">
      <alignment vertical="center"/>
    </xf>
    <xf numFmtId="182" fontId="90" fillId="4" borderId="32" xfId="0" applyNumberFormat="1" applyFont="1" applyFill="1" applyBorder="1" applyAlignment="1">
      <alignment vertical="center"/>
    </xf>
    <xf numFmtId="38" fontId="90" fillId="4" borderId="24" xfId="1" applyFont="1" applyFill="1" applyBorder="1" applyAlignment="1" applyProtection="1">
      <alignment vertical="center"/>
    </xf>
    <xf numFmtId="38" fontId="90" fillId="4" borderId="44" xfId="1" applyFont="1" applyFill="1" applyBorder="1" applyAlignment="1" applyProtection="1">
      <alignment vertical="center"/>
    </xf>
    <xf numFmtId="38" fontId="90" fillId="4" borderId="32" xfId="1" applyFont="1" applyFill="1" applyBorder="1" applyAlignment="1" applyProtection="1">
      <alignment vertical="center"/>
    </xf>
    <xf numFmtId="0" fontId="89" fillId="0" borderId="0" xfId="0" applyFont="1" applyAlignment="1">
      <alignment vertical="center" shrinkToFit="1"/>
    </xf>
    <xf numFmtId="38" fontId="89" fillId="0" borderId="0" xfId="1" applyFont="1" applyFill="1" applyBorder="1" applyAlignment="1">
      <alignment vertical="center" wrapText="1" shrinkToFit="1"/>
    </xf>
    <xf numFmtId="38" fontId="89" fillId="0" borderId="0" xfId="1" applyFont="1" applyFill="1" applyBorder="1" applyAlignment="1">
      <alignment vertical="center" shrinkToFit="1"/>
    </xf>
    <xf numFmtId="0" fontId="90" fillId="0" borderId="0" xfId="0" applyFont="1" applyAlignment="1">
      <alignment vertical="center"/>
    </xf>
    <xf numFmtId="14" fontId="32" fillId="4" borderId="63" xfId="0" applyNumberFormat="1" applyFont="1" applyFill="1" applyBorder="1" applyAlignment="1">
      <alignment horizontal="left" vertical="center" shrinkToFit="1"/>
    </xf>
    <xf numFmtId="0" fontId="10" fillId="4" borderId="55" xfId="0" applyFont="1" applyFill="1" applyBorder="1" applyAlignment="1">
      <alignment horizontal="center" vertical="center" wrapText="1"/>
    </xf>
    <xf numFmtId="182" fontId="89" fillId="4" borderId="52" xfId="0" applyNumberFormat="1" applyFont="1" applyFill="1" applyBorder="1" applyAlignment="1">
      <alignment vertical="center" wrapText="1"/>
    </xf>
    <xf numFmtId="0" fontId="89" fillId="4" borderId="53" xfId="0" applyFont="1" applyFill="1" applyBorder="1" applyAlignment="1">
      <alignment vertical="center"/>
    </xf>
    <xf numFmtId="0" fontId="89" fillId="4" borderId="32" xfId="0" applyFont="1" applyFill="1" applyBorder="1" applyAlignment="1">
      <alignment vertical="center"/>
    </xf>
    <xf numFmtId="0" fontId="89" fillId="4" borderId="76" xfId="0" applyFont="1" applyFill="1" applyBorder="1" applyAlignment="1">
      <alignment vertical="center"/>
    </xf>
    <xf numFmtId="0" fontId="89" fillId="4" borderId="44" xfId="0" applyFont="1" applyFill="1" applyBorder="1" applyAlignment="1">
      <alignment vertical="center"/>
    </xf>
    <xf numFmtId="0" fontId="93" fillId="0" borderId="6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7" xfId="0" applyFont="1" applyBorder="1" applyAlignment="1">
      <alignment horizontal="center" vertical="center" wrapText="1"/>
    </xf>
    <xf numFmtId="0" fontId="8" fillId="0" borderId="0" xfId="0" applyFont="1" applyAlignment="1">
      <alignment horizontal="left" vertical="top"/>
    </xf>
    <xf numFmtId="0" fontId="10" fillId="0" borderId="0" xfId="0" applyFont="1" applyAlignment="1">
      <alignment vertical="center" wrapText="1"/>
    </xf>
    <xf numFmtId="0" fontId="10" fillId="0" borderId="0" xfId="0" applyFont="1" applyAlignment="1">
      <alignment vertical="center" wrapText="1" shrinkToFit="1"/>
    </xf>
    <xf numFmtId="0" fontId="33" fillId="5" borderId="0" xfId="0" applyFont="1" applyFill="1" applyAlignment="1" applyProtection="1">
      <alignment horizontal="left" vertical="center" shrinkToFit="1"/>
      <protection locked="0"/>
    </xf>
    <xf numFmtId="0" fontId="33" fillId="5" borderId="0" xfId="0" applyFont="1" applyFill="1" applyAlignment="1" applyProtection="1">
      <alignment horizontal="center" vertical="center" shrinkToFit="1"/>
      <protection locked="0"/>
    </xf>
    <xf numFmtId="0" fontId="26" fillId="0" borderId="0" xfId="6" applyFont="1"/>
    <xf numFmtId="0" fontId="26" fillId="0" borderId="0" xfId="6" applyFont="1" applyAlignment="1">
      <alignment horizontal="center" vertical="center"/>
    </xf>
    <xf numFmtId="0" fontId="26" fillId="0" borderId="0" xfId="6" applyFont="1" applyAlignment="1">
      <alignment vertical="center"/>
    </xf>
    <xf numFmtId="0" fontId="27" fillId="0" borderId="0" xfId="6" applyFont="1" applyAlignment="1">
      <alignment horizontal="left" vertical="top" wrapText="1"/>
    </xf>
    <xf numFmtId="0" fontId="34" fillId="5" borderId="0" xfId="0" applyFont="1" applyFill="1"/>
    <xf numFmtId="186" fontId="40" fillId="0" borderId="9" xfId="0" applyNumberFormat="1" applyFont="1" applyBorder="1" applyAlignment="1">
      <alignment horizontal="center" vertical="center"/>
    </xf>
    <xf numFmtId="181" fontId="40" fillId="0" borderId="9" xfId="0" applyNumberFormat="1" applyFont="1" applyBorder="1" applyAlignment="1">
      <alignment horizontal="center" vertical="center"/>
    </xf>
    <xf numFmtId="0" fontId="34" fillId="0" borderId="9" xfId="0" applyFont="1" applyBorder="1" applyAlignment="1">
      <alignment vertical="center"/>
    </xf>
    <xf numFmtId="184" fontId="40" fillId="0" borderId="9" xfId="0" applyNumberFormat="1" applyFont="1" applyBorder="1" applyAlignment="1">
      <alignment vertical="center"/>
    </xf>
    <xf numFmtId="184" fontId="40" fillId="0" borderId="9" xfId="0" applyNumberFormat="1" applyFont="1" applyBorder="1" applyAlignment="1">
      <alignment horizontal="right" vertical="center"/>
    </xf>
    <xf numFmtId="184" fontId="96" fillId="0" borderId="0" xfId="0" applyNumberFormat="1" applyFont="1" applyAlignment="1">
      <alignment horizontal="center" vertical="center"/>
    </xf>
    <xf numFmtId="0" fontId="97" fillId="0" borderId="0" xfId="7" applyFont="1">
      <alignment vertical="center"/>
    </xf>
    <xf numFmtId="0" fontId="98" fillId="0" borderId="0" xfId="7" applyFont="1">
      <alignment vertical="center"/>
    </xf>
    <xf numFmtId="0" fontId="98" fillId="0" borderId="64" xfId="7" applyFont="1" applyBorder="1">
      <alignment vertical="center"/>
    </xf>
    <xf numFmtId="0" fontId="98" fillId="0" borderId="10" xfId="7" applyFont="1" applyBorder="1" applyAlignment="1">
      <alignment horizontal="center" vertical="center"/>
    </xf>
    <xf numFmtId="0" fontId="98" fillId="0" borderId="0" xfId="7" applyFont="1" applyAlignment="1">
      <alignment horizontal="center" vertical="center"/>
    </xf>
    <xf numFmtId="0" fontId="98" fillId="0" borderId="0" xfId="7" applyFont="1" applyAlignment="1">
      <alignment horizontal="center" vertical="center" shrinkToFit="1"/>
    </xf>
    <xf numFmtId="0" fontId="98" fillId="0" borderId="2" xfId="7" applyFont="1" applyBorder="1" applyAlignment="1">
      <alignment horizontal="center" vertical="center" shrinkToFit="1"/>
    </xf>
    <xf numFmtId="0" fontId="98" fillId="0" borderId="2" xfId="7" applyFont="1" applyBorder="1" applyAlignment="1">
      <alignment horizontal="center" vertical="center" wrapText="1" shrinkToFit="1"/>
    </xf>
    <xf numFmtId="0" fontId="99" fillId="0" borderId="5" xfId="7" applyFont="1" applyBorder="1" applyAlignment="1">
      <alignment horizontal="center" vertical="center" wrapText="1" shrinkToFit="1"/>
    </xf>
    <xf numFmtId="0" fontId="98" fillId="0" borderId="10" xfId="7" applyFont="1" applyBorder="1" applyAlignment="1">
      <alignment horizontal="center" vertical="center" shrinkToFit="1"/>
    </xf>
    <xf numFmtId="0" fontId="98" fillId="0" borderId="2" xfId="7" applyFont="1" applyBorder="1">
      <alignment vertical="center"/>
    </xf>
    <xf numFmtId="0" fontId="98" fillId="0" borderId="10" xfId="7" applyFont="1" applyBorder="1" applyAlignment="1">
      <alignment horizontal="left" vertical="center"/>
    </xf>
    <xf numFmtId="0" fontId="98" fillId="0" borderId="10" xfId="7" applyFont="1" applyBorder="1">
      <alignment vertical="center"/>
    </xf>
    <xf numFmtId="0" fontId="101" fillId="0" borderId="0" xfId="7" applyFont="1" applyAlignment="1">
      <alignment horizontal="center" vertical="center"/>
    </xf>
    <xf numFmtId="0" fontId="97" fillId="0" borderId="0" xfId="7" applyFont="1" applyAlignment="1">
      <alignment horizontal="center" vertical="center"/>
    </xf>
    <xf numFmtId="0" fontId="98" fillId="0" borderId="5" xfId="7" applyFont="1" applyBorder="1" applyAlignment="1">
      <alignment horizontal="center" vertical="center" wrapText="1" shrinkToFit="1"/>
    </xf>
    <xf numFmtId="0" fontId="97" fillId="0" borderId="5" xfId="7" applyFont="1" applyBorder="1" applyAlignment="1">
      <alignment horizontal="center" vertical="center" wrapText="1" shrinkToFit="1"/>
    </xf>
    <xf numFmtId="0" fontId="26" fillId="0" borderId="0" xfId="6" applyFont="1" applyAlignment="1">
      <alignment horizontal="left" vertical="top" wrapText="1"/>
    </xf>
    <xf numFmtId="0" fontId="28" fillId="0" borderId="5" xfId="6" applyFont="1" applyBorder="1" applyAlignment="1">
      <alignment horizontal="center" vertical="center" wrapText="1"/>
    </xf>
    <xf numFmtId="0" fontId="28" fillId="0" borderId="10" xfId="6" applyFont="1" applyBorder="1" applyAlignment="1">
      <alignment horizontal="center" vertical="center" wrapText="1"/>
    </xf>
    <xf numFmtId="0" fontId="28" fillId="0" borderId="2" xfId="6" applyFont="1" applyBorder="1" applyAlignment="1">
      <alignment horizontal="center" vertical="center" wrapText="1"/>
    </xf>
    <xf numFmtId="0" fontId="26" fillId="0" borderId="0" xfId="0" applyFont="1" applyAlignment="1">
      <alignment horizontal="left" vertical="top" wrapText="1"/>
    </xf>
    <xf numFmtId="0" fontId="21" fillId="0" borderId="0" xfId="0" applyFont="1" applyAlignment="1">
      <alignment horizontal="left" vertical="top" wrapText="1"/>
    </xf>
    <xf numFmtId="0" fontId="17" fillId="5" borderId="0" xfId="0" applyFont="1" applyFill="1" applyAlignment="1">
      <alignment vertical="center" wrapText="1"/>
    </xf>
    <xf numFmtId="0" fontId="17" fillId="5" borderId="0" xfId="0" applyFont="1" applyFill="1" applyAlignment="1">
      <alignment vertical="center"/>
    </xf>
    <xf numFmtId="0" fontId="25" fillId="0" borderId="0" xfId="0" applyFont="1" applyAlignment="1">
      <alignment horizontal="left" wrapText="1"/>
    </xf>
    <xf numFmtId="0" fontId="80" fillId="4" borderId="33" xfId="0" applyFont="1" applyFill="1" applyBorder="1" applyAlignment="1">
      <alignment horizontal="center" vertical="center" wrapText="1" shrinkToFit="1"/>
    </xf>
    <xf numFmtId="0" fontId="80" fillId="4" borderId="34" xfId="0" applyFont="1" applyFill="1" applyBorder="1" applyAlignment="1">
      <alignment horizontal="center" vertical="center" wrapText="1" shrinkToFit="1"/>
    </xf>
    <xf numFmtId="0" fontId="80" fillId="4" borderId="35" xfId="0" applyFont="1" applyFill="1" applyBorder="1" applyAlignment="1">
      <alignment horizontal="center" vertical="center" wrapText="1" shrinkToFit="1"/>
    </xf>
    <xf numFmtId="0" fontId="10" fillId="0" borderId="0" xfId="0" applyFont="1" applyAlignment="1">
      <alignment horizontal="left" vertical="center" wrapText="1"/>
    </xf>
    <xf numFmtId="0" fontId="21" fillId="0" borderId="0" xfId="0" applyFont="1" applyAlignment="1">
      <alignment horizontal="left" vertical="center" wrapText="1"/>
    </xf>
    <xf numFmtId="14" fontId="79" fillId="2" borderId="50" xfId="0" applyNumberFormat="1" applyFont="1" applyFill="1" applyBorder="1" applyAlignment="1" applyProtection="1">
      <alignment horizontal="left" vertical="center" shrinkToFit="1"/>
      <protection locked="0"/>
    </xf>
    <xf numFmtId="0" fontId="79" fillId="2" borderId="50" xfId="0" applyFont="1" applyFill="1" applyBorder="1" applyAlignment="1" applyProtection="1">
      <alignment horizontal="left" vertical="center" shrinkToFit="1"/>
      <protection locked="0"/>
    </xf>
    <xf numFmtId="0" fontId="33" fillId="4" borderId="25" xfId="0" applyFont="1" applyFill="1" applyBorder="1" applyAlignment="1">
      <alignment horizontal="left" vertical="center" shrinkToFit="1"/>
    </xf>
    <xf numFmtId="0" fontId="33" fillId="4" borderId="13" xfId="0" applyFont="1" applyFill="1" applyBorder="1" applyAlignment="1">
      <alignment horizontal="left" vertical="center" shrinkToFit="1"/>
    </xf>
    <xf numFmtId="0" fontId="10" fillId="0" borderId="0" xfId="0" applyFont="1" applyAlignment="1">
      <alignment vertical="center" wrapText="1"/>
    </xf>
    <xf numFmtId="0" fontId="33" fillId="0" borderId="0" xfId="0" applyFont="1" applyAlignment="1" applyProtection="1">
      <alignment horizontal="left" vertical="center" shrinkToFit="1"/>
      <protection locked="0"/>
    </xf>
    <xf numFmtId="0" fontId="33" fillId="4" borderId="1" xfId="0" applyFont="1" applyFill="1" applyBorder="1" applyAlignment="1">
      <alignment horizontal="left" vertical="center" shrinkToFit="1"/>
    </xf>
    <xf numFmtId="0" fontId="33" fillId="4" borderId="6" xfId="0" applyFont="1" applyFill="1" applyBorder="1" applyAlignment="1">
      <alignment horizontal="left" vertical="center" shrinkToFit="1"/>
    </xf>
    <xf numFmtId="0" fontId="33" fillId="4" borderId="38" xfId="0" applyFont="1" applyFill="1" applyBorder="1" applyAlignment="1">
      <alignment horizontal="left" vertical="center" wrapText="1" shrinkToFit="1"/>
    </xf>
    <xf numFmtId="0" fontId="33" fillId="4" borderId="40" xfId="0" applyFont="1" applyFill="1" applyBorder="1" applyAlignment="1">
      <alignment horizontal="left" vertical="center" wrapText="1" shrinkToFit="1"/>
    </xf>
    <xf numFmtId="14" fontId="79" fillId="2" borderId="58" xfId="0" applyNumberFormat="1" applyFont="1" applyFill="1" applyBorder="1" applyAlignment="1" applyProtection="1">
      <alignment horizontal="center" vertical="center"/>
      <protection locked="0"/>
    </xf>
    <xf numFmtId="14" fontId="79" fillId="2" borderId="56" xfId="0" applyNumberFormat="1" applyFont="1" applyFill="1" applyBorder="1" applyAlignment="1" applyProtection="1">
      <alignment horizontal="center" vertical="center"/>
      <protection locked="0"/>
    </xf>
    <xf numFmtId="0" fontId="80" fillId="5" borderId="33" xfId="0" applyFont="1" applyFill="1" applyBorder="1" applyAlignment="1">
      <alignment horizontal="left" vertical="center"/>
    </xf>
    <xf numFmtId="0" fontId="80" fillId="5" borderId="34" xfId="0" applyFont="1" applyFill="1" applyBorder="1" applyAlignment="1">
      <alignment horizontal="left" vertical="center"/>
    </xf>
    <xf numFmtId="0" fontId="80" fillId="5" borderId="35" xfId="0" applyFont="1" applyFill="1" applyBorder="1" applyAlignment="1">
      <alignment horizontal="left" vertical="center"/>
    </xf>
    <xf numFmtId="0" fontId="10" fillId="5" borderId="12"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25" xfId="0" applyFont="1" applyFill="1" applyBorder="1" applyAlignment="1">
      <alignment horizontal="center" vertical="center" wrapText="1" shrinkToFit="1"/>
    </xf>
    <xf numFmtId="0" fontId="10" fillId="5" borderId="1" xfId="0" applyFont="1" applyFill="1" applyBorder="1" applyAlignment="1">
      <alignment horizontal="center" vertical="center" shrinkToFit="1"/>
    </xf>
    <xf numFmtId="0" fontId="10" fillId="5" borderId="38" xfId="0" applyFont="1" applyFill="1" applyBorder="1" applyAlignment="1">
      <alignment horizontal="center" vertical="center" shrinkToFit="1"/>
    </xf>
    <xf numFmtId="0" fontId="10" fillId="5" borderId="13" xfId="0" applyFont="1" applyFill="1" applyBorder="1" applyAlignment="1">
      <alignment horizontal="center" vertical="center" wrapText="1" shrinkToFit="1"/>
    </xf>
    <xf numFmtId="0" fontId="10" fillId="5" borderId="6" xfId="0" applyFont="1" applyFill="1" applyBorder="1" applyAlignment="1">
      <alignment horizontal="center" vertical="center" shrinkToFit="1"/>
    </xf>
    <xf numFmtId="0" fontId="10" fillId="5" borderId="40" xfId="0" applyFont="1" applyFill="1" applyBorder="1" applyAlignment="1">
      <alignment horizontal="center" vertical="center" shrinkToFit="1"/>
    </xf>
    <xf numFmtId="14" fontId="10" fillId="0" borderId="46" xfId="0" applyNumberFormat="1" applyFont="1" applyBorder="1" applyAlignment="1">
      <alignment horizontal="center" vertical="center" wrapText="1"/>
    </xf>
    <xf numFmtId="14" fontId="10" fillId="0" borderId="31" xfId="0" applyNumberFormat="1" applyFont="1" applyBorder="1" applyAlignment="1">
      <alignment horizontal="center" vertical="center" wrapText="1"/>
    </xf>
    <xf numFmtId="14" fontId="10" fillId="0" borderId="32"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14" fontId="10" fillId="0" borderId="73" xfId="0" applyNumberFormat="1" applyFont="1" applyBorder="1" applyAlignment="1">
      <alignment horizontal="center" vertical="center" wrapText="1"/>
    </xf>
    <xf numFmtId="14" fontId="10" fillId="0" borderId="70" xfId="0" applyNumberFormat="1" applyFont="1" applyBorder="1" applyAlignment="1">
      <alignment horizontal="center" vertical="center" wrapText="1"/>
    </xf>
    <xf numFmtId="0" fontId="24" fillId="5" borderId="0" xfId="0" applyFont="1" applyFill="1" applyAlignment="1">
      <alignment horizontal="left" vertical="center" wrapText="1"/>
    </xf>
    <xf numFmtId="14" fontId="80" fillId="2" borderId="60" xfId="0" applyNumberFormat="1" applyFont="1" applyFill="1" applyBorder="1" applyAlignment="1" applyProtection="1">
      <alignment horizontal="center" vertical="center"/>
      <protection locked="0"/>
    </xf>
    <xf numFmtId="14" fontId="80" fillId="2" borderId="34" xfId="0" applyNumberFormat="1" applyFont="1" applyFill="1" applyBorder="1" applyAlignment="1" applyProtection="1">
      <alignment horizontal="center" vertical="center"/>
      <protection locked="0"/>
    </xf>
    <xf numFmtId="14" fontId="80" fillId="2" borderId="35" xfId="0" applyNumberFormat="1"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10" fillId="0" borderId="21" xfId="0" applyFont="1" applyBorder="1" applyAlignment="1">
      <alignment horizontal="center" vertical="center"/>
    </xf>
    <xf numFmtId="182" fontId="10" fillId="5" borderId="71" xfId="0" applyNumberFormat="1" applyFont="1" applyFill="1" applyBorder="1" applyAlignment="1">
      <alignment horizontal="center" vertical="center" wrapText="1"/>
    </xf>
    <xf numFmtId="182" fontId="10" fillId="5" borderId="68" xfId="0" applyNumberFormat="1" applyFont="1" applyFill="1" applyBorder="1" applyAlignment="1">
      <alignment horizontal="center" vertical="center" wrapText="1"/>
    </xf>
    <xf numFmtId="182" fontId="10" fillId="5" borderId="72" xfId="0" applyNumberFormat="1" applyFont="1" applyFill="1" applyBorder="1" applyAlignment="1">
      <alignment horizontal="center" vertical="center" wrapText="1"/>
    </xf>
    <xf numFmtId="182" fontId="10" fillId="5" borderId="69" xfId="0" applyNumberFormat="1" applyFont="1" applyFill="1" applyBorder="1" applyAlignment="1">
      <alignment horizontal="center" vertical="center" wrapText="1"/>
    </xf>
    <xf numFmtId="182" fontId="10" fillId="5" borderId="73" xfId="0" applyNumberFormat="1" applyFont="1" applyFill="1" applyBorder="1" applyAlignment="1">
      <alignment horizontal="center" vertical="center" wrapText="1"/>
    </xf>
    <xf numFmtId="182" fontId="10" fillId="5" borderId="70" xfId="0" applyNumberFormat="1" applyFont="1" applyFill="1" applyBorder="1" applyAlignment="1">
      <alignment horizontal="center" vertical="center" wrapText="1"/>
    </xf>
    <xf numFmtId="0" fontId="10" fillId="0" borderId="57" xfId="0" applyFont="1" applyBorder="1" applyAlignment="1">
      <alignment horizontal="center" vertical="center" wrapText="1"/>
    </xf>
    <xf numFmtId="0" fontId="10" fillId="0" borderId="16" xfId="0" applyFont="1" applyBorder="1" applyAlignment="1">
      <alignment horizontal="center" vertical="center"/>
    </xf>
    <xf numFmtId="0" fontId="10" fillId="0" borderId="43" xfId="0" applyFont="1" applyBorder="1" applyAlignment="1">
      <alignment horizontal="center" vertical="center"/>
    </xf>
    <xf numFmtId="0" fontId="10" fillId="0" borderId="15" xfId="0" applyFont="1" applyBorder="1" applyAlignment="1">
      <alignment horizontal="center" vertical="center"/>
    </xf>
    <xf numFmtId="14" fontId="10" fillId="0" borderId="15" xfId="0" applyNumberFormat="1" applyFont="1" applyBorder="1" applyAlignment="1">
      <alignment horizontal="center" vertical="center" shrinkToFit="1"/>
    </xf>
    <xf numFmtId="14" fontId="10" fillId="0" borderId="14" xfId="0" applyNumberFormat="1" applyFont="1" applyBorder="1" applyAlignment="1">
      <alignment horizontal="center" vertical="center" shrinkToFit="1"/>
    </xf>
    <xf numFmtId="14" fontId="10" fillId="0" borderId="21" xfId="0" applyNumberFormat="1" applyFont="1" applyBorder="1" applyAlignment="1">
      <alignment horizontal="center" vertical="center" shrinkToFit="1"/>
    </xf>
    <xf numFmtId="14" fontId="10" fillId="0" borderId="26" xfId="0" applyNumberFormat="1" applyFont="1" applyBorder="1" applyAlignment="1">
      <alignment horizontal="center" vertical="center" shrinkToFit="1"/>
    </xf>
    <xf numFmtId="14" fontId="10" fillId="0" borderId="2" xfId="0" applyNumberFormat="1" applyFont="1" applyBorder="1" applyAlignment="1">
      <alignment horizontal="center" vertical="center" shrinkToFit="1"/>
    </xf>
    <xf numFmtId="14" fontId="10" fillId="0" borderId="5" xfId="0" applyNumberFormat="1" applyFont="1" applyBorder="1" applyAlignment="1">
      <alignment horizontal="center" vertical="center" shrinkToFit="1"/>
    </xf>
    <xf numFmtId="14" fontId="10" fillId="0" borderId="49" xfId="0" applyNumberFormat="1" applyFont="1" applyBorder="1" applyAlignment="1">
      <alignment horizontal="center" vertical="center" shrinkToFit="1"/>
    </xf>
    <xf numFmtId="14" fontId="10" fillId="0" borderId="52" xfId="0" applyNumberFormat="1" applyFont="1" applyBorder="1" applyAlignment="1">
      <alignment horizontal="center" vertical="center" shrinkToFit="1"/>
    </xf>
    <xf numFmtId="14" fontId="10" fillId="0" borderId="50" xfId="0" applyNumberFormat="1" applyFont="1" applyBorder="1" applyAlignment="1">
      <alignment horizontal="center" vertical="center" shrinkToFit="1"/>
    </xf>
    <xf numFmtId="14" fontId="10" fillId="0" borderId="53" xfId="0" applyNumberFormat="1" applyFont="1" applyBorder="1" applyAlignment="1">
      <alignment horizontal="center" vertical="center" shrinkToFit="1"/>
    </xf>
    <xf numFmtId="14" fontId="10" fillId="0" borderId="51" xfId="0" applyNumberFormat="1" applyFont="1" applyBorder="1" applyAlignment="1">
      <alignment horizontal="center" vertical="center" shrinkToFit="1"/>
    </xf>
    <xf numFmtId="14" fontId="10" fillId="0" borderId="32" xfId="0" applyNumberFormat="1" applyFont="1" applyBorder="1" applyAlignment="1">
      <alignment horizontal="center" vertical="center" shrinkToFi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7" xfId="0" applyFont="1" applyBorder="1" applyAlignment="1">
      <alignment horizontal="center" vertical="center" wrapText="1"/>
    </xf>
    <xf numFmtId="0" fontId="40" fillId="0" borderId="0" xfId="0" applyFont="1" applyAlignment="1">
      <alignment horizontal="justify" vertical="top"/>
    </xf>
    <xf numFmtId="178" fontId="40" fillId="6" borderId="0" xfId="0" applyNumberFormat="1" applyFont="1" applyFill="1" applyAlignment="1">
      <alignment horizontal="left" vertical="center"/>
    </xf>
    <xf numFmtId="0" fontId="40" fillId="0" borderId="0" xfId="0" applyFont="1" applyAlignment="1">
      <alignment horizontal="left" vertical="center" wrapText="1"/>
    </xf>
    <xf numFmtId="186" fontId="40" fillId="0" borderId="9" xfId="0" applyNumberFormat="1" applyFont="1" applyBorder="1" applyAlignment="1">
      <alignment horizontal="right" vertical="center"/>
    </xf>
    <xf numFmtId="0" fontId="55" fillId="0" borderId="0" xfId="0" applyFont="1" applyAlignment="1">
      <alignment horizontal="justify" vertical="top"/>
    </xf>
    <xf numFmtId="0" fontId="94" fillId="0" borderId="0" xfId="0" applyFont="1" applyAlignment="1">
      <alignment horizontal="justify" vertical="top"/>
    </xf>
    <xf numFmtId="183" fontId="55" fillId="0" borderId="0" xfId="0" quotePrefix="1" applyNumberFormat="1" applyFont="1" applyAlignment="1">
      <alignment horizontal="left" vertical="top" wrapText="1"/>
    </xf>
    <xf numFmtId="183" fontId="95" fillId="0" borderId="0" xfId="0" quotePrefix="1" applyNumberFormat="1" applyFont="1" applyAlignment="1">
      <alignment horizontal="left" vertical="top" wrapText="1"/>
    </xf>
    <xf numFmtId="0" fontId="40" fillId="0" borderId="0" xfId="0" applyFont="1" applyAlignment="1">
      <alignment horizontal="distributed" vertical="center" wrapText="1"/>
    </xf>
    <xf numFmtId="186" fontId="40" fillId="0" borderId="0" xfId="0" applyNumberFormat="1" applyFont="1" applyAlignment="1">
      <alignment horizontal="right" vertical="center"/>
    </xf>
    <xf numFmtId="0" fontId="40" fillId="0" borderId="0" xfId="0" applyFont="1" applyAlignment="1">
      <alignment horizontal="left" vertical="center" shrinkToFit="1"/>
    </xf>
    <xf numFmtId="0" fontId="40" fillId="0" borderId="0" xfId="0" applyFont="1" applyAlignment="1">
      <alignment horizontal="distributed" vertical="center"/>
    </xf>
    <xf numFmtId="38" fontId="40" fillId="0" borderId="9" xfId="1" applyFont="1" applyFill="1" applyBorder="1" applyAlignment="1" applyProtection="1">
      <alignment horizontal="right" vertical="center"/>
    </xf>
    <xf numFmtId="0" fontId="40" fillId="0" borderId="0" xfId="0" applyFont="1" applyAlignment="1">
      <alignment horizontal="left" vertical="top" wrapText="1"/>
    </xf>
    <xf numFmtId="0" fontId="40" fillId="0" borderId="0" xfId="0" applyFont="1"/>
    <xf numFmtId="186" fontId="40" fillId="0" borderId="0" xfId="0" applyNumberFormat="1" applyFont="1" applyAlignment="1" applyProtection="1">
      <alignment horizontal="right" vertical="center"/>
      <protection locked="0"/>
    </xf>
    <xf numFmtId="0" fontId="40" fillId="0" borderId="0" xfId="0" applyFont="1" applyAlignment="1">
      <alignment horizontal="center" vertical="center" wrapText="1"/>
    </xf>
    <xf numFmtId="0" fontId="6" fillId="0" borderId="0" xfId="0" applyFont="1" applyAlignment="1">
      <alignment horizontal="center" vertical="top"/>
    </xf>
    <xf numFmtId="0" fontId="40" fillId="0" borderId="0" xfId="0" applyFont="1" applyAlignment="1">
      <alignment horizontal="center" vertical="top"/>
    </xf>
    <xf numFmtId="0" fontId="85" fillId="0" borderId="0" xfId="0" applyFont="1" applyAlignment="1">
      <alignment vertical="center"/>
    </xf>
    <xf numFmtId="0" fontId="40" fillId="0" borderId="0" xfId="0" applyFont="1" applyAlignment="1">
      <alignment vertical="center"/>
    </xf>
    <xf numFmtId="0" fontId="40" fillId="0" borderId="0" xfId="0" applyFont="1" applyAlignment="1">
      <alignment vertical="top" wrapText="1"/>
    </xf>
    <xf numFmtId="0" fontId="6" fillId="0" borderId="0" xfId="0" applyFont="1" applyAlignment="1">
      <alignment horizontal="right" vertical="center"/>
    </xf>
    <xf numFmtId="0" fontId="14" fillId="0" borderId="0" xfId="0" applyFont="1" applyAlignment="1">
      <alignment horizontal="left" vertical="top"/>
    </xf>
    <xf numFmtId="0" fontId="6" fillId="0" borderId="0" xfId="0" applyFont="1" applyAlignment="1">
      <alignment horizontal="left" vertical="top"/>
    </xf>
    <xf numFmtId="183" fontId="40" fillId="0" borderId="0" xfId="0" quotePrefix="1" applyNumberFormat="1" applyFont="1" applyAlignment="1">
      <alignment horizontal="justify" vertical="center"/>
    </xf>
    <xf numFmtId="185" fontId="6" fillId="0" borderId="9" xfId="1" applyNumberFormat="1" applyFont="1" applyFill="1" applyBorder="1" applyAlignment="1" applyProtection="1">
      <alignment horizontal="right"/>
    </xf>
    <xf numFmtId="0" fontId="54" fillId="0" borderId="0" xfId="0" applyFont="1" applyAlignment="1">
      <alignment vertical="distributed"/>
    </xf>
    <xf numFmtId="0" fontId="6" fillId="0" borderId="0" xfId="0" applyFont="1" applyAlignment="1">
      <alignment vertical="distributed"/>
    </xf>
    <xf numFmtId="183" fontId="6" fillId="0" borderId="0" xfId="0" quotePrefix="1" applyNumberFormat="1" applyFont="1" applyAlignment="1">
      <alignment horizontal="left" vertical="top" wrapText="1"/>
    </xf>
    <xf numFmtId="0" fontId="6" fillId="0" borderId="0" xfId="0" applyFont="1" applyAlignment="1">
      <alignment horizontal="center" vertical="center"/>
    </xf>
    <xf numFmtId="0" fontId="85" fillId="0" borderId="0" xfId="0" applyFont="1" applyAlignment="1">
      <alignment vertical="top" wrapText="1"/>
    </xf>
    <xf numFmtId="186" fontId="40" fillId="0" borderId="0" xfId="0" applyNumberFormat="1" applyFont="1" applyAlignment="1">
      <alignment horizontal="left" vertical="center" wrapText="1"/>
    </xf>
    <xf numFmtId="0" fontId="86" fillId="0" borderId="0" xfId="0" applyFont="1" applyAlignment="1">
      <alignment horizontal="left" vertical="center" wrapText="1"/>
    </xf>
    <xf numFmtId="0" fontId="84" fillId="0" borderId="0" xfId="0" applyFont="1" applyAlignment="1">
      <alignment horizontal="left" vertical="center" wrapText="1"/>
    </xf>
    <xf numFmtId="0" fontId="86" fillId="0" borderId="0" xfId="0" applyFont="1" applyAlignment="1">
      <alignment vertical="center" wrapText="1"/>
    </xf>
    <xf numFmtId="0" fontId="84" fillId="0" borderId="0" xfId="0" applyFont="1" applyAlignment="1">
      <alignment vertical="center" wrapText="1"/>
    </xf>
    <xf numFmtId="0" fontId="15" fillId="6" borderId="0" xfId="0" applyFont="1" applyFill="1" applyAlignment="1" applyProtection="1">
      <alignment horizontal="center" vertical="center"/>
      <protection locked="0"/>
    </xf>
    <xf numFmtId="0" fontId="6" fillId="0" borderId="0" xfId="0" applyFont="1" applyAlignment="1">
      <alignment vertical="center"/>
    </xf>
    <xf numFmtId="0" fontId="40" fillId="0" borderId="0" xfId="0" applyFont="1" applyAlignment="1">
      <alignment horizontal="center" vertical="center"/>
    </xf>
    <xf numFmtId="0" fontId="6" fillId="0" borderId="0" xfId="0" applyFont="1" applyAlignment="1">
      <alignment horizontal="left" vertical="top" wrapText="1" indent="1"/>
    </xf>
    <xf numFmtId="183" fontId="54" fillId="0" borderId="0" xfId="0" quotePrefix="1" applyNumberFormat="1" applyFont="1" applyAlignment="1">
      <alignment horizontal="left" wrapText="1"/>
    </xf>
    <xf numFmtId="183" fontId="6" fillId="0" borderId="0" xfId="0" quotePrefix="1" applyNumberFormat="1" applyFont="1" applyAlignment="1">
      <alignment horizontal="left" wrapText="1"/>
    </xf>
    <xf numFmtId="186" fontId="40" fillId="0" borderId="9" xfId="0" applyNumberFormat="1" applyFont="1" applyBorder="1" applyAlignment="1">
      <alignment horizontal="center" vertical="center"/>
    </xf>
    <xf numFmtId="0" fontId="54" fillId="0" borderId="0" xfId="0" applyFont="1" applyAlignment="1">
      <alignment vertical="center" shrinkToFit="1"/>
    </xf>
    <xf numFmtId="0" fontId="6" fillId="0" borderId="0" xfId="0" applyFont="1" applyAlignment="1">
      <alignment vertical="center" shrinkToFit="1"/>
    </xf>
    <xf numFmtId="0" fontId="40" fillId="0" borderId="0" xfId="0" applyFont="1" applyAlignment="1">
      <alignment horizontal="left" vertical="top" wrapText="1" indent="1"/>
    </xf>
    <xf numFmtId="0" fontId="41" fillId="0" borderId="0" xfId="0" applyFont="1" applyAlignment="1">
      <alignment horizontal="left" vertical="top" wrapText="1"/>
    </xf>
    <xf numFmtId="0" fontId="41" fillId="0" borderId="0" xfId="0" applyFont="1" applyAlignment="1">
      <alignment horizontal="left" vertical="top"/>
    </xf>
    <xf numFmtId="0" fontId="34" fillId="0" borderId="0" xfId="0" applyFont="1" applyAlignment="1">
      <alignment horizontal="left" vertical="top" wrapText="1"/>
    </xf>
    <xf numFmtId="0" fontId="34" fillId="0" borderId="0" xfId="0" applyFont="1" applyAlignment="1">
      <alignment horizontal="left" vertical="top"/>
    </xf>
    <xf numFmtId="0" fontId="40" fillId="0" borderId="0" xfId="0" applyFont="1" applyAlignment="1">
      <alignment vertical="center" shrinkToFit="1"/>
    </xf>
    <xf numFmtId="0" fontId="59" fillId="6" borderId="0" xfId="0" applyFont="1" applyFill="1" applyAlignment="1" applyProtection="1">
      <alignment horizontal="center" vertical="center"/>
      <protection locked="0"/>
    </xf>
    <xf numFmtId="0" fontId="34" fillId="0" borderId="0" xfId="0" applyFont="1" applyAlignment="1">
      <alignment horizontal="left" indent="1"/>
    </xf>
    <xf numFmtId="0" fontId="34" fillId="0" borderId="0" xfId="0" applyFont="1" applyAlignment="1">
      <alignment horizontal="right" vertical="center"/>
    </xf>
    <xf numFmtId="0" fontId="34" fillId="0" borderId="0" xfId="0" applyFont="1" applyAlignment="1">
      <alignment vertical="center"/>
    </xf>
    <xf numFmtId="0" fontId="38" fillId="0" borderId="0" xfId="0" applyFont="1" applyAlignment="1">
      <alignment horizontal="center" vertical="center"/>
    </xf>
    <xf numFmtId="0" fontId="8" fillId="0" borderId="0" xfId="0" applyFont="1" applyAlignment="1">
      <alignment horizontal="center" vertical="top"/>
    </xf>
    <xf numFmtId="0" fontId="34" fillId="0" borderId="0" xfId="0" applyFont="1" applyAlignment="1">
      <alignment horizontal="center" vertical="top"/>
    </xf>
    <xf numFmtId="0" fontId="8" fillId="0" borderId="0" xfId="0" applyFont="1" applyAlignment="1">
      <alignment horizontal="left" vertical="top" indent="1"/>
    </xf>
    <xf numFmtId="0" fontId="40" fillId="0" borderId="0" xfId="0" applyFont="1" applyAlignment="1">
      <alignment horizontal="left"/>
    </xf>
    <xf numFmtId="187" fontId="34" fillId="0" borderId="0" xfId="0" applyNumberFormat="1" applyFont="1" applyAlignment="1">
      <alignment horizontal="right" vertical="center"/>
    </xf>
    <xf numFmtId="180" fontId="34" fillId="0" borderId="0" xfId="0" applyNumberFormat="1" applyFont="1" applyAlignment="1">
      <alignment horizontal="right" vertical="center"/>
    </xf>
    <xf numFmtId="38" fontId="40" fillId="0" borderId="9" xfId="1" applyFont="1" applyBorder="1" applyAlignment="1" applyProtection="1">
      <alignment horizontal="right" vertical="center"/>
    </xf>
    <xf numFmtId="14" fontId="40" fillId="0" borderId="9" xfId="0" applyNumberFormat="1" applyFont="1" applyBorder="1" applyAlignment="1">
      <alignment horizontal="distributed" vertical="center" wrapText="1"/>
    </xf>
    <xf numFmtId="0" fontId="40" fillId="0" borderId="9" xfId="0" applyFont="1" applyBorder="1" applyAlignment="1">
      <alignment horizontal="distributed" vertical="center" wrapText="1"/>
    </xf>
    <xf numFmtId="0" fontId="14" fillId="0" borderId="0" xfId="0" applyFont="1" applyAlignment="1">
      <alignment vertical="top"/>
    </xf>
    <xf numFmtId="187" fontId="40" fillId="0" borderId="9" xfId="0" applyNumberFormat="1" applyFont="1" applyBorder="1" applyAlignment="1">
      <alignment horizontal="center" vertical="center"/>
    </xf>
    <xf numFmtId="0" fontId="40" fillId="0" borderId="0" xfId="0" applyFont="1" applyAlignment="1">
      <alignment vertical="center" wrapText="1"/>
    </xf>
    <xf numFmtId="38" fontId="45" fillId="0" borderId="0" xfId="1" applyFont="1" applyFill="1" applyBorder="1" applyAlignment="1" applyProtection="1">
      <alignment horizontal="right" vertical="center"/>
    </xf>
    <xf numFmtId="0" fontId="50" fillId="6" borderId="0" xfId="0" applyFont="1" applyFill="1" applyAlignment="1">
      <alignment horizontal="left" vertical="center"/>
    </xf>
    <xf numFmtId="0" fontId="67" fillId="0" borderId="0" xfId="0" applyFont="1" applyAlignment="1" applyProtection="1">
      <alignment horizontal="left" vertical="top" wrapText="1"/>
      <protection locked="0"/>
    </xf>
    <xf numFmtId="0" fontId="67" fillId="0" borderId="0" xfId="0" applyFont="1" applyAlignment="1">
      <alignment horizontal="left" vertical="center"/>
    </xf>
    <xf numFmtId="183" fontId="67" fillId="0" borderId="0" xfId="0" quotePrefix="1" applyNumberFormat="1" applyFont="1" applyAlignment="1">
      <alignment horizontal="justify" vertical="top"/>
    </xf>
    <xf numFmtId="14" fontId="67" fillId="0" borderId="0" xfId="0" applyNumberFormat="1" applyFont="1" applyAlignment="1" applyProtection="1">
      <alignment horizontal="left"/>
      <protection locked="0"/>
    </xf>
    <xf numFmtId="0" fontId="67" fillId="0" borderId="0" xfId="0" applyFont="1" applyAlignment="1" applyProtection="1">
      <alignment horizontal="left"/>
      <protection locked="0"/>
    </xf>
    <xf numFmtId="0" fontId="67" fillId="0" borderId="0" xfId="0" applyFont="1" applyAlignment="1">
      <alignment horizontal="left" vertical="top"/>
    </xf>
    <xf numFmtId="49" fontId="67" fillId="0" borderId="0" xfId="0" applyNumberFormat="1" applyFont="1" applyAlignment="1">
      <alignment vertical="center"/>
    </xf>
    <xf numFmtId="0" fontId="67" fillId="0" borderId="0" xfId="0" applyFont="1" applyAlignment="1">
      <alignment horizontal="left" vertical="center" wrapText="1"/>
    </xf>
    <xf numFmtId="186" fontId="67" fillId="0" borderId="0" xfId="0" applyNumberFormat="1" applyFont="1" applyAlignment="1">
      <alignment horizontal="justify" vertical="center"/>
    </xf>
    <xf numFmtId="187" fontId="67" fillId="0" borderId="0" xfId="0" applyNumberFormat="1" applyFont="1" applyAlignment="1">
      <alignment horizontal="center" vertical="center"/>
    </xf>
    <xf numFmtId="0" fontId="64" fillId="0" borderId="0" xfId="0" applyFont="1" applyAlignment="1">
      <alignment horizontal="left"/>
    </xf>
    <xf numFmtId="0" fontId="57" fillId="6" borderId="0" xfId="0" applyFont="1" applyFill="1" applyAlignment="1" applyProtection="1">
      <alignment horizontal="center" vertical="center"/>
      <protection locked="0"/>
    </xf>
    <xf numFmtId="183" fontId="19" fillId="0" borderId="0" xfId="0" applyNumberFormat="1" applyFont="1" applyAlignment="1">
      <alignment horizontal="center" vertical="center"/>
    </xf>
    <xf numFmtId="0" fontId="67" fillId="0" borderId="0" xfId="0" applyFont="1" applyAlignment="1">
      <alignment vertical="top" wrapText="1"/>
    </xf>
    <xf numFmtId="0" fontId="67" fillId="0" borderId="0" xfId="0" applyFont="1" applyAlignment="1">
      <alignment vertical="top"/>
    </xf>
    <xf numFmtId="0" fontId="76" fillId="0" borderId="0" xfId="0" applyFont="1" applyAlignment="1">
      <alignment horizontal="center" vertical="center"/>
    </xf>
    <xf numFmtId="0" fontId="55" fillId="0" borderId="0" xfId="0" applyFont="1" applyAlignment="1" applyProtection="1">
      <alignment horizontal="left" vertical="top" wrapText="1"/>
      <protection locked="0"/>
    </xf>
    <xf numFmtId="0" fontId="58" fillId="0" borderId="0" xfId="0" applyFont="1" applyAlignment="1" applyProtection="1">
      <alignment horizontal="left" vertical="top" wrapText="1"/>
      <protection locked="0"/>
    </xf>
    <xf numFmtId="0" fontId="55" fillId="0" borderId="0" xfId="0" applyFont="1" applyAlignment="1" applyProtection="1">
      <alignment horizontal="left" vertical="top"/>
      <protection locked="0"/>
    </xf>
    <xf numFmtId="0" fontId="58" fillId="0" borderId="0" xfId="0" applyFont="1" applyAlignment="1" applyProtection="1">
      <alignment horizontal="left" vertical="top"/>
      <protection locked="0"/>
    </xf>
    <xf numFmtId="0" fontId="6" fillId="0" borderId="0" xfId="0" applyFont="1" applyAlignment="1">
      <alignment horizontal="center" vertical="center" wrapText="1"/>
    </xf>
    <xf numFmtId="0" fontId="75" fillId="0" borderId="0" xfId="0" applyFont="1" applyAlignment="1">
      <alignment horizontal="justify" vertical="center"/>
    </xf>
    <xf numFmtId="0" fontId="67" fillId="0" borderId="0" xfId="0" applyFont="1" applyAlignment="1">
      <alignment horizontal="justify" vertical="center"/>
    </xf>
    <xf numFmtId="0" fontId="98" fillId="0" borderId="5" xfId="7" applyFont="1" applyBorder="1" applyAlignment="1">
      <alignment horizontal="center" vertical="center" wrapText="1"/>
    </xf>
    <xf numFmtId="0" fontId="98" fillId="0" borderId="2" xfId="7" applyFont="1" applyBorder="1" applyAlignment="1">
      <alignment horizontal="center" vertical="center"/>
    </xf>
    <xf numFmtId="0" fontId="98" fillId="0" borderId="5" xfId="7" applyFont="1" applyBorder="1" applyAlignment="1">
      <alignment horizontal="center" vertical="center"/>
    </xf>
    <xf numFmtId="0" fontId="98" fillId="0" borderId="10" xfId="7" applyFont="1" applyBorder="1" applyAlignment="1">
      <alignment horizontal="center" vertical="center"/>
    </xf>
    <xf numFmtId="0" fontId="100" fillId="0" borderId="1" xfId="7" applyFont="1" applyBorder="1" applyAlignment="1">
      <alignment horizontal="center" vertical="center" wrapText="1"/>
    </xf>
    <xf numFmtId="0" fontId="100" fillId="0" borderId="5" xfId="7" applyFont="1" applyBorder="1" applyAlignment="1">
      <alignment horizontal="center" vertical="center"/>
    </xf>
    <xf numFmtId="0" fontId="98" fillId="0" borderId="1" xfId="7" applyFont="1" applyBorder="1" applyAlignment="1">
      <alignment horizontal="center" vertical="center"/>
    </xf>
    <xf numFmtId="0" fontId="99" fillId="0" borderId="5" xfId="7" applyFont="1" applyBorder="1" applyAlignment="1">
      <alignment horizontal="center" vertical="center" wrapText="1"/>
    </xf>
    <xf numFmtId="0" fontId="99" fillId="0" borderId="10" xfId="7" applyFont="1" applyBorder="1" applyAlignment="1">
      <alignment horizontal="center" vertical="center" wrapText="1"/>
    </xf>
    <xf numFmtId="0" fontId="99" fillId="0" borderId="79" xfId="7" applyFont="1" applyBorder="1" applyAlignment="1">
      <alignment horizontal="center" vertical="center" wrapText="1"/>
    </xf>
    <xf numFmtId="0" fontId="99" fillId="0" borderId="77" xfId="7" applyFont="1" applyBorder="1" applyAlignment="1">
      <alignment horizontal="center" vertical="center"/>
    </xf>
    <xf numFmtId="0" fontId="98" fillId="0" borderId="78" xfId="7" applyFont="1" applyBorder="1" applyAlignment="1">
      <alignment horizontal="center" vertical="center"/>
    </xf>
    <xf numFmtId="0" fontId="98" fillId="0" borderId="77" xfId="7" applyFont="1" applyBorder="1" applyAlignment="1">
      <alignment horizontal="center" vertical="center"/>
    </xf>
    <xf numFmtId="0" fontId="102" fillId="0" borderId="0" xfId="7" applyFont="1" applyAlignment="1">
      <alignment horizontal="center" vertical="center" wrapText="1"/>
    </xf>
    <xf numFmtId="0" fontId="102" fillId="0" borderId="0" xfId="7" applyFont="1" applyAlignment="1">
      <alignment horizontal="center" vertical="center"/>
    </xf>
    <xf numFmtId="0" fontId="98" fillId="0" borderId="0" xfId="7" applyFont="1" applyAlignment="1">
      <alignment horizontal="center" vertical="center"/>
    </xf>
  </cellXfs>
  <cellStyles count="8">
    <cellStyle name="ハイパーリンク" xfId="5" builtinId="8"/>
    <cellStyle name="桁区切り" xfId="1" builtinId="6"/>
    <cellStyle name="桁区切り 2" xfId="2" xr:uid="{00000000-0005-0000-0000-000001000000}"/>
    <cellStyle name="標準" xfId="0" builtinId="0"/>
    <cellStyle name="標準 2" xfId="3" xr:uid="{00000000-0005-0000-0000-000003000000}"/>
    <cellStyle name="標準 2 2" xfId="6" xr:uid="{79A43075-FBC5-49C1-80C9-44AF7C00A92A}"/>
    <cellStyle name="標準 3" xfId="4" xr:uid="{00000000-0005-0000-0000-000004000000}"/>
    <cellStyle name="標準 4" xfId="7" xr:uid="{38158ACA-B92C-4177-9BA1-E03EF23E73A6}"/>
  </cellStyles>
  <dxfs count="67">
    <dxf>
      <fill>
        <patternFill>
          <bgColor theme="7" tint="0.7999816888943144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5" tint="-0.24994659260841701"/>
      </font>
      <fill>
        <patternFill>
          <bgColor theme="5" tint="0.39994506668294322"/>
        </patternFill>
      </fill>
    </dxf>
    <dxf>
      <fill>
        <patternFill>
          <bgColor theme="7" tint="0.7999816888943144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rgb="FF9C0006"/>
      </font>
      <fill>
        <patternFill>
          <bgColor theme="5" tint="0.39994506668294322"/>
        </patternFill>
      </fill>
    </dxf>
    <dxf>
      <font>
        <color rgb="FF9C0006"/>
      </font>
      <fill>
        <patternFill>
          <bgColor theme="5" tint="0.39994506668294322"/>
        </patternFill>
      </fill>
    </dxf>
    <dxf>
      <font>
        <color rgb="FF9C0006"/>
      </font>
      <fill>
        <patternFill>
          <bgColor theme="5" tint="0.39994506668294322"/>
        </patternFill>
      </fill>
    </dxf>
    <dxf>
      <fill>
        <patternFill>
          <bgColor theme="5" tint="0.39994506668294322"/>
        </patternFill>
      </fill>
    </dxf>
    <dxf>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rgb="FF9C0006"/>
      </font>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ill>
        <patternFill>
          <bgColor theme="2"/>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rgb="FF9C0006"/>
      </font>
      <fill>
        <patternFill>
          <bgColor theme="5" tint="0.3999450666829432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Medium9"/>
  <colors>
    <mruColors>
      <color rgb="FFFFE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5.svg"/><Relationship Id="rId1" Type="http://schemas.openxmlformats.org/officeDocument/2006/relationships/image" Target="../media/image1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svg"/><Relationship Id="rId1" Type="http://schemas.openxmlformats.org/officeDocument/2006/relationships/image" Target="../media/image14.png"/><Relationship Id="rId6" Type="http://schemas.openxmlformats.org/officeDocument/2006/relationships/image" Target="../media/image19.png"/><Relationship Id="rId5" Type="http://schemas.openxmlformats.org/officeDocument/2006/relationships/image" Target="../media/image18.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oneCellAnchor>
    <xdr:from>
      <xdr:col>1</xdr:col>
      <xdr:colOff>666750</xdr:colOff>
      <xdr:row>28</xdr:row>
      <xdr:rowOff>0</xdr:rowOff>
    </xdr:from>
    <xdr:ext cx="184731" cy="325217"/>
    <xdr:sp macro="" textlink="">
      <xdr:nvSpPr>
        <xdr:cNvPr id="2" name="テキスト ボックス 1">
          <a:extLst>
            <a:ext uri="{FF2B5EF4-FFF2-40B4-BE49-F238E27FC236}">
              <a16:creationId xmlns:a16="http://schemas.microsoft.com/office/drawing/2014/main" id="{46B80622-B651-4C20-93A1-7050C4099709}"/>
            </a:ext>
          </a:extLst>
        </xdr:cNvPr>
        <xdr:cNvSpPr txBox="1"/>
      </xdr:nvSpPr>
      <xdr:spPr>
        <a:xfrm>
          <a:off x="1428750" y="5600700"/>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18889</xdr:colOff>
      <xdr:row>6</xdr:row>
      <xdr:rowOff>172490</xdr:rowOff>
    </xdr:from>
    <xdr:to>
      <xdr:col>3</xdr:col>
      <xdr:colOff>366033</xdr:colOff>
      <xdr:row>8</xdr:row>
      <xdr:rowOff>59870</xdr:rowOff>
    </xdr:to>
    <xdr:sp macro="" textlink="">
      <xdr:nvSpPr>
        <xdr:cNvPr id="3" name="加算記号 2">
          <a:extLst>
            <a:ext uri="{FF2B5EF4-FFF2-40B4-BE49-F238E27FC236}">
              <a16:creationId xmlns:a16="http://schemas.microsoft.com/office/drawing/2014/main" id="{99DE3799-E992-4DB1-BA83-BA1F0069C4C7}"/>
            </a:ext>
          </a:extLst>
        </xdr:cNvPr>
        <xdr:cNvSpPr/>
      </xdr:nvSpPr>
      <xdr:spPr>
        <a:xfrm>
          <a:off x="2304889" y="1372640"/>
          <a:ext cx="347144" cy="287430"/>
        </a:xfrm>
        <a:prstGeom prst="mathPlu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11196</xdr:colOff>
      <xdr:row>12</xdr:row>
      <xdr:rowOff>4081</xdr:rowOff>
    </xdr:from>
    <xdr:to>
      <xdr:col>2</xdr:col>
      <xdr:colOff>703028</xdr:colOff>
      <xdr:row>17</xdr:row>
      <xdr:rowOff>122464</xdr:rowOff>
    </xdr:to>
    <xdr:sp macro="" textlink="">
      <xdr:nvSpPr>
        <xdr:cNvPr id="4" name="テキスト ボックス 3">
          <a:extLst>
            <a:ext uri="{FF2B5EF4-FFF2-40B4-BE49-F238E27FC236}">
              <a16:creationId xmlns:a16="http://schemas.microsoft.com/office/drawing/2014/main" id="{FCB4DA40-8400-4DAB-BCA0-11C7D13A93C8}"/>
            </a:ext>
          </a:extLst>
        </xdr:cNvPr>
        <xdr:cNvSpPr txBox="1"/>
      </xdr:nvSpPr>
      <xdr:spPr>
        <a:xfrm>
          <a:off x="773196" y="2404381"/>
          <a:ext cx="1453832" cy="1118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STEP 1</a:t>
          </a:r>
        </a:p>
        <a:p>
          <a:pPr eaLnBrk="1" fontAlgn="auto" latinLnBrk="0" hangingPunct="1">
            <a:lnSpc>
              <a:spcPts val="1320"/>
            </a:lnSpc>
          </a:pPr>
          <a:r>
            <a:rPr kumimoji="1" lang="en-US" altLang="ja-JP" sz="1100">
              <a:solidFill>
                <a:schemeClr val="dk1"/>
              </a:solidFill>
              <a:effectLst/>
              <a:latin typeface="+mn-lt"/>
              <a:ea typeface="+mn-ea"/>
              <a:cs typeface="+mn-cs"/>
            </a:rPr>
            <a:t>Fill</a:t>
          </a:r>
          <a:r>
            <a:rPr kumimoji="1" lang="en-US" altLang="ja-JP" sz="1100" baseline="0">
              <a:solidFill>
                <a:schemeClr val="dk1"/>
              </a:solidFill>
              <a:effectLst/>
              <a:latin typeface="+mn-lt"/>
              <a:ea typeface="+mn-ea"/>
              <a:cs typeface="+mn-cs"/>
            </a:rPr>
            <a:t> out the</a:t>
          </a:r>
          <a:r>
            <a:rPr kumimoji="1" lang="en-US" altLang="ja-JP" sz="1100">
              <a:solidFill>
                <a:schemeClr val="dk1"/>
              </a:solidFill>
              <a:effectLst/>
              <a:latin typeface="+mn-lt"/>
              <a:ea typeface="+mn-ea"/>
              <a:cs typeface="+mn-cs"/>
            </a:rPr>
            <a:t> sheet </a:t>
          </a:r>
          <a:r>
            <a:rPr kumimoji="1" lang="en-US" altLang="ja-JP" sz="1100" b="1">
              <a:solidFill>
                <a:schemeClr val="accent2">
                  <a:lumMod val="75000"/>
                </a:schemeClr>
              </a:solidFill>
              <a:effectLst/>
              <a:latin typeface="+mn-lt"/>
              <a:ea typeface="+mn-ea"/>
              <a:cs typeface="+mn-cs"/>
            </a:rPr>
            <a:t>"Sheet A | </a:t>
          </a:r>
          <a:r>
            <a:rPr kumimoji="1" lang="en-US" altLang="ja-JP" sz="1100" b="1" baseline="0">
              <a:solidFill>
                <a:schemeClr val="accent2">
                  <a:lumMod val="75000"/>
                </a:schemeClr>
              </a:solidFill>
              <a:effectLst/>
              <a:latin typeface="+mn-lt"/>
              <a:ea typeface="+mn-ea"/>
              <a:cs typeface="+mn-cs"/>
            </a:rPr>
            <a:t>Company Info"</a:t>
          </a:r>
          <a:endParaRPr lang="ja-JP" altLang="ja-JP">
            <a:solidFill>
              <a:schemeClr val="accent2">
                <a:lumMod val="75000"/>
              </a:schemeClr>
            </a:solidFill>
            <a:effectLst/>
          </a:endParaRPr>
        </a:p>
      </xdr:txBody>
    </xdr:sp>
    <xdr:clientData/>
  </xdr:twoCellAnchor>
  <xdr:twoCellAnchor>
    <xdr:from>
      <xdr:col>3</xdr:col>
      <xdr:colOff>177532</xdr:colOff>
      <xdr:row>12</xdr:row>
      <xdr:rowOff>8209</xdr:rowOff>
    </xdr:from>
    <xdr:to>
      <xdr:col>11</xdr:col>
      <xdr:colOff>213360</xdr:colOff>
      <xdr:row>17</xdr:row>
      <xdr:rowOff>136071</xdr:rowOff>
    </xdr:to>
    <xdr:sp macro="" textlink="">
      <xdr:nvSpPr>
        <xdr:cNvPr id="5" name="テキスト ボックス 4">
          <a:extLst>
            <a:ext uri="{FF2B5EF4-FFF2-40B4-BE49-F238E27FC236}">
              <a16:creationId xmlns:a16="http://schemas.microsoft.com/office/drawing/2014/main" id="{CA253426-32D7-4C54-9F8A-E5D90FF82003}"/>
            </a:ext>
          </a:extLst>
        </xdr:cNvPr>
        <xdr:cNvSpPr txBox="1"/>
      </xdr:nvSpPr>
      <xdr:spPr>
        <a:xfrm>
          <a:off x="2463532" y="2408509"/>
          <a:ext cx="6131828" cy="1127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STEP 2</a:t>
          </a:r>
        </a:p>
        <a:p>
          <a:pPr>
            <a:lnSpc>
              <a:spcPts val="1320"/>
            </a:lnSpc>
          </a:pPr>
          <a:r>
            <a:rPr kumimoji="1" lang="en-US" altLang="ja-JP" sz="1100"/>
            <a:t>- Fill out the sheet </a:t>
          </a:r>
          <a:r>
            <a:rPr kumimoji="1" lang="en-US" altLang="ja-JP" sz="1100" b="1">
              <a:solidFill>
                <a:schemeClr val="accent2">
                  <a:lumMod val="75000"/>
                </a:schemeClr>
              </a:solidFill>
              <a:effectLst/>
              <a:latin typeface="+mn-lt"/>
              <a:ea typeface="+mn-ea"/>
              <a:cs typeface="+mn-cs"/>
            </a:rPr>
            <a:t>"Sheet B | </a:t>
          </a:r>
          <a:r>
            <a:rPr kumimoji="1" lang="en-US" altLang="ja-JP" sz="1100" b="1" baseline="0">
              <a:solidFill>
                <a:schemeClr val="accent2">
                  <a:lumMod val="75000"/>
                </a:schemeClr>
              </a:solidFill>
              <a:effectLst/>
              <a:latin typeface="+mn-lt"/>
              <a:ea typeface="+mn-ea"/>
              <a:cs typeface="+mn-cs"/>
            </a:rPr>
            <a:t>Tour Details </a:t>
          </a:r>
          <a:r>
            <a:rPr kumimoji="1" lang="ja-JP" altLang="en-US" sz="1100" b="1" baseline="0">
              <a:solidFill>
                <a:schemeClr val="accent2">
                  <a:lumMod val="75000"/>
                </a:schemeClr>
              </a:solidFill>
              <a:effectLst/>
              <a:latin typeface="+mn-lt"/>
              <a:ea typeface="+mn-ea"/>
              <a:cs typeface="+mn-cs"/>
            </a:rPr>
            <a:t>＆ </a:t>
          </a:r>
          <a:r>
            <a:rPr kumimoji="1" lang="en-US" altLang="ja-JP" sz="1100" b="1" baseline="0">
              <a:solidFill>
                <a:schemeClr val="accent2">
                  <a:lumMod val="75000"/>
                </a:schemeClr>
              </a:solidFill>
              <a:effectLst/>
              <a:latin typeface="+mn-lt"/>
              <a:ea typeface="+mn-ea"/>
              <a:cs typeface="+mn-cs"/>
            </a:rPr>
            <a:t>Info" </a:t>
          </a:r>
          <a:r>
            <a:rPr kumimoji="1" lang="en-US" altLang="ja-JP" sz="1100"/>
            <a:t>with the required information.</a:t>
          </a:r>
        </a:p>
        <a:p>
          <a:pPr>
            <a:lnSpc>
              <a:spcPts val="1320"/>
            </a:lnSpc>
          </a:pPr>
          <a:r>
            <a:rPr kumimoji="1" lang="en-US" altLang="ja-JP" sz="1100"/>
            <a:t>-</a:t>
          </a:r>
          <a:r>
            <a:rPr kumimoji="1" lang="en-US" altLang="ja-JP" sz="1100" baseline="0"/>
            <a:t> </a:t>
          </a:r>
          <a:r>
            <a:rPr kumimoji="1" lang="en-US" altLang="ja-JP" sz="1100"/>
            <a:t>The blue area is where you need to enter the information. </a:t>
          </a:r>
          <a:r>
            <a:rPr kumimoji="1" lang="en-US" altLang="ja-JP" sz="1100" baseline="0"/>
            <a:t> </a:t>
          </a:r>
        </a:p>
        <a:p>
          <a:pPr>
            <a:lnSpc>
              <a:spcPts val="1320"/>
            </a:lnSpc>
          </a:pPr>
          <a:r>
            <a:rPr kumimoji="1" lang="en-US" altLang="ja-JP" sz="1100"/>
            <a:t>- The subsidy amount will be automatically calculated.</a:t>
          </a:r>
        </a:p>
        <a:p>
          <a:pPr marL="0" marR="0" lvl="0" indent="0" defTabSz="914400" eaLnBrk="1" fontAlgn="auto" latinLnBrk="0" hangingPunct="1">
            <a:lnSpc>
              <a:spcPts val="1320"/>
            </a:lnSpc>
            <a:spcBef>
              <a:spcPts val="0"/>
            </a:spcBef>
            <a:spcAft>
              <a:spcPts val="0"/>
            </a:spcAft>
            <a:buClrTx/>
            <a:buSzTx/>
            <a:buFontTx/>
            <a:buNone/>
            <a:tabLst/>
            <a:defRPr/>
          </a:pPr>
          <a:r>
            <a:rPr kumimoji="1" lang="en-US" altLang="ja-JP" sz="1100" b="0">
              <a:solidFill>
                <a:schemeClr val="dk1"/>
              </a:solidFill>
              <a:effectLst/>
              <a:latin typeface="+mn-lt"/>
              <a:ea typeface="+mn-ea"/>
              <a:cs typeface="+mn-cs"/>
            </a:rPr>
            <a:t>- After filling the required information, the application form will be completed automatically on a separate sheet. </a:t>
          </a:r>
          <a:endParaRPr lang="ja-JP" altLang="ja-JP">
            <a:effectLst/>
          </a:endParaRPr>
        </a:p>
        <a:p>
          <a:pPr>
            <a:lnSpc>
              <a:spcPts val="1320"/>
            </a:lnSpc>
          </a:pPr>
          <a:endParaRPr kumimoji="1" lang="en-US" altLang="ja-JP" sz="1100"/>
        </a:p>
      </xdr:txBody>
    </xdr:sp>
    <xdr:clientData/>
  </xdr:twoCellAnchor>
  <xdr:oneCellAnchor>
    <xdr:from>
      <xdr:col>16</xdr:col>
      <xdr:colOff>22451</xdr:colOff>
      <xdr:row>5</xdr:row>
      <xdr:rowOff>133351</xdr:rowOff>
    </xdr:from>
    <xdr:ext cx="951293" cy="964532"/>
    <xdr:pic>
      <xdr:nvPicPr>
        <xdr:cNvPr id="6" name="グラフィックス 5" descr="封筒を開く">
          <a:extLst>
            <a:ext uri="{FF2B5EF4-FFF2-40B4-BE49-F238E27FC236}">
              <a16:creationId xmlns:a16="http://schemas.microsoft.com/office/drawing/2014/main" id="{5FDECA1A-E4B1-4BA3-A582-18A41898A6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4451" y="1133476"/>
          <a:ext cx="951293" cy="964532"/>
        </a:xfrm>
        <a:prstGeom prst="rect">
          <a:avLst/>
        </a:prstGeom>
      </xdr:spPr>
    </xdr:pic>
    <xdr:clientData/>
  </xdr:oneCellAnchor>
  <xdr:twoCellAnchor>
    <xdr:from>
      <xdr:col>11</xdr:col>
      <xdr:colOff>370974</xdr:colOff>
      <xdr:row>10</xdr:row>
      <xdr:rowOff>245290</xdr:rowOff>
    </xdr:from>
    <xdr:to>
      <xdr:col>18</xdr:col>
      <xdr:colOff>1535205</xdr:colOff>
      <xdr:row>18</xdr:row>
      <xdr:rowOff>224119</xdr:rowOff>
    </xdr:to>
    <xdr:sp macro="" textlink="">
      <xdr:nvSpPr>
        <xdr:cNvPr id="7" name="テキスト ボックス 6">
          <a:extLst>
            <a:ext uri="{FF2B5EF4-FFF2-40B4-BE49-F238E27FC236}">
              <a16:creationId xmlns:a16="http://schemas.microsoft.com/office/drawing/2014/main" id="{B0025C59-28BA-4AAD-985C-3D5C14EC73FF}"/>
            </a:ext>
          </a:extLst>
        </xdr:cNvPr>
        <xdr:cNvSpPr txBox="1"/>
      </xdr:nvSpPr>
      <xdr:spPr>
        <a:xfrm>
          <a:off x="8215092" y="3427761"/>
          <a:ext cx="6643907" cy="1951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STEP 4</a:t>
          </a:r>
        </a:p>
        <a:p>
          <a:pPr>
            <a:lnSpc>
              <a:spcPts val="1500"/>
            </a:lnSpc>
          </a:pPr>
          <a:r>
            <a:rPr kumimoji="1" lang="en-US" altLang="ja-JP" sz="1100"/>
            <a:t>- Please e-mail the data of the application documents along with the required forms and required attachments</a:t>
          </a:r>
          <a:r>
            <a:rPr kumimoji="1" lang="en-US" altLang="ja-JP" sz="1100" baseline="0"/>
            <a:t> to us </a:t>
          </a:r>
          <a:r>
            <a:rPr kumimoji="1" lang="en-US" altLang="ja-JP" sz="1100"/>
            <a:t>by the submission deadline.</a:t>
          </a:r>
        </a:p>
        <a:p>
          <a:r>
            <a:rPr kumimoji="1" lang="en-US" altLang="ja-JP" sz="1100" b="1">
              <a:solidFill>
                <a:srgbClr val="FF0000"/>
              </a:solidFill>
              <a:effectLst/>
              <a:latin typeface="+mn-lt"/>
              <a:ea typeface="+mn-ea"/>
              <a:cs typeface="+mn-cs"/>
            </a:rPr>
            <a:t>※In</a:t>
          </a:r>
          <a:r>
            <a:rPr kumimoji="1" lang="en-US" altLang="ja-JP" sz="1100" b="1" baseline="0">
              <a:solidFill>
                <a:srgbClr val="FF0000"/>
              </a:solidFill>
              <a:effectLst/>
              <a:latin typeface="+mn-lt"/>
              <a:ea typeface="+mn-ea"/>
              <a:cs typeface="+mn-cs"/>
            </a:rPr>
            <a:t> the case of applying with a Power of Attorney, the original Power of Attorney bearing a stamp must be submitted.</a:t>
          </a:r>
        </a:p>
        <a:p>
          <a:r>
            <a:rPr kumimoji="1" lang="en-US" altLang="ja-JP" sz="1100" b="1">
              <a:solidFill>
                <a:srgbClr val="FF0000"/>
              </a:solidFill>
              <a:effectLst/>
              <a:latin typeface="+mn-lt"/>
              <a:ea typeface="+mn-ea"/>
              <a:cs typeface="+mn-cs"/>
            </a:rPr>
            <a:t>※In case of submitting a</a:t>
          </a:r>
          <a:r>
            <a:rPr kumimoji="1" lang="en-US" altLang="ja-JP" sz="1100" b="1" baseline="0">
              <a:solidFill>
                <a:srgbClr val="FF0000"/>
              </a:solidFill>
              <a:effectLst/>
              <a:latin typeface="+mn-lt"/>
              <a:ea typeface="+mn-ea"/>
              <a:cs typeface="+mn-cs"/>
            </a:rPr>
            <a:t>n accommodation certificate </a:t>
          </a:r>
          <a:r>
            <a:rPr kumimoji="1" lang="en-US" altLang="ja-JP" sz="1100" b="1">
              <a:solidFill>
                <a:srgbClr val="FF0000"/>
              </a:solidFill>
              <a:effectLst/>
              <a:latin typeface="+mn-lt"/>
              <a:ea typeface="+mn-ea"/>
              <a:cs typeface="+mn-cs"/>
            </a:rPr>
            <a:t>(in</a:t>
          </a:r>
          <a:r>
            <a:rPr kumimoji="1" lang="en-US" altLang="ja-JP" sz="1100" b="1" baseline="0">
              <a:solidFill>
                <a:srgbClr val="FF0000"/>
              </a:solidFill>
              <a:effectLst/>
              <a:latin typeface="+mn-lt"/>
              <a:ea typeface="+mn-ea"/>
              <a:cs typeface="+mn-cs"/>
            </a:rPr>
            <a:t> Japanese </a:t>
          </a:r>
          <a:r>
            <a:rPr kumimoji="1" lang="ja-JP" altLang="ja-JP" sz="1100" b="1">
              <a:solidFill>
                <a:srgbClr val="FF0000"/>
              </a:solidFill>
              <a:effectLst/>
              <a:latin typeface="+mn-lt"/>
              <a:ea typeface="+mn-ea"/>
              <a:cs typeface="+mn-cs"/>
            </a:rPr>
            <a:t>宿泊証明書</a:t>
          </a:r>
          <a:r>
            <a:rPr kumimoji="1" lang="es-AR" altLang="ja-JP" sz="1100" b="1">
              <a:solidFill>
                <a:srgbClr val="FF0000"/>
              </a:solidFill>
              <a:effectLst/>
              <a:latin typeface="+mn-lt"/>
              <a:ea typeface="+mn-ea"/>
              <a:cs typeface="+mn-cs"/>
            </a:rPr>
            <a:t>): Submit the original accommodation certificate issued by and bearing a stamp of the accommodation provider.</a:t>
          </a:r>
          <a:endParaRPr kumimoji="1" lang="en-US" altLang="ja-JP" sz="1100"/>
        </a:p>
      </xdr:txBody>
    </xdr:sp>
    <xdr:clientData/>
  </xdr:twoCellAnchor>
  <xdr:oneCellAnchor>
    <xdr:from>
      <xdr:col>2</xdr:col>
      <xdr:colOff>598714</xdr:colOff>
      <xdr:row>18</xdr:row>
      <xdr:rowOff>231322</xdr:rowOff>
    </xdr:from>
    <xdr:ext cx="184731" cy="325217"/>
    <xdr:sp macro="" textlink="">
      <xdr:nvSpPr>
        <xdr:cNvPr id="8" name="テキスト ボックス 7">
          <a:extLst>
            <a:ext uri="{FF2B5EF4-FFF2-40B4-BE49-F238E27FC236}">
              <a16:creationId xmlns:a16="http://schemas.microsoft.com/office/drawing/2014/main" id="{BD4DF476-151C-47CB-A6AF-0FB09FD4C6EF}"/>
            </a:ext>
          </a:extLst>
        </xdr:cNvPr>
        <xdr:cNvSpPr txBox="1"/>
      </xdr:nvSpPr>
      <xdr:spPr>
        <a:xfrm>
          <a:off x="2122714" y="3803197"/>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491938</xdr:colOff>
      <xdr:row>19</xdr:row>
      <xdr:rowOff>153522</xdr:rowOff>
    </xdr:from>
    <xdr:to>
      <xdr:col>18</xdr:col>
      <xdr:colOff>1512794</xdr:colOff>
      <xdr:row>32</xdr:row>
      <xdr:rowOff>49307</xdr:rowOff>
    </xdr:to>
    <xdr:sp macro="" textlink="">
      <xdr:nvSpPr>
        <xdr:cNvPr id="9" name="テキスト ボックス 8">
          <a:extLst>
            <a:ext uri="{FF2B5EF4-FFF2-40B4-BE49-F238E27FC236}">
              <a16:creationId xmlns:a16="http://schemas.microsoft.com/office/drawing/2014/main" id="{39864217-B716-48AA-8EA2-0747F8B2E663}"/>
            </a:ext>
          </a:extLst>
        </xdr:cNvPr>
        <xdr:cNvSpPr txBox="1"/>
      </xdr:nvSpPr>
      <xdr:spPr>
        <a:xfrm>
          <a:off x="3764056" y="5554757"/>
          <a:ext cx="11072532" cy="2921374"/>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twoCellAnchor>
    <xdr:from>
      <xdr:col>14</xdr:col>
      <xdr:colOff>148784</xdr:colOff>
      <xdr:row>19</xdr:row>
      <xdr:rowOff>246227</xdr:rowOff>
    </xdr:from>
    <xdr:to>
      <xdr:col>14</xdr:col>
      <xdr:colOff>153815</xdr:colOff>
      <xdr:row>28</xdr:row>
      <xdr:rowOff>9831</xdr:rowOff>
    </xdr:to>
    <xdr:cxnSp macro="">
      <xdr:nvCxnSpPr>
        <xdr:cNvPr id="10" name="直線コネクタ 9">
          <a:extLst>
            <a:ext uri="{FF2B5EF4-FFF2-40B4-BE49-F238E27FC236}">
              <a16:creationId xmlns:a16="http://schemas.microsoft.com/office/drawing/2014/main" id="{33E9BD59-ED8E-48AD-A4C5-83AEEE9919FB}"/>
            </a:ext>
          </a:extLst>
        </xdr:cNvPr>
        <xdr:cNvCxnSpPr/>
      </xdr:nvCxnSpPr>
      <xdr:spPr>
        <a:xfrm flipH="1">
          <a:off x="10816784" y="3999077"/>
          <a:ext cx="5031" cy="161145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29295</xdr:colOff>
      <xdr:row>19</xdr:row>
      <xdr:rowOff>153522</xdr:rowOff>
    </xdr:from>
    <xdr:to>
      <xdr:col>5</xdr:col>
      <xdr:colOff>452717</xdr:colOff>
      <xdr:row>32</xdr:row>
      <xdr:rowOff>49307</xdr:rowOff>
    </xdr:to>
    <xdr:sp macro="" textlink="">
      <xdr:nvSpPr>
        <xdr:cNvPr id="12" name="テキスト ボックス 12">
          <a:extLst>
            <a:ext uri="{FF2B5EF4-FFF2-40B4-BE49-F238E27FC236}">
              <a16:creationId xmlns:a16="http://schemas.microsoft.com/office/drawing/2014/main" id="{57574177-7D7C-4CDF-AD16-FF91110149C6}"/>
            </a:ext>
          </a:extLst>
        </xdr:cNvPr>
        <xdr:cNvSpPr txBox="1"/>
      </xdr:nvSpPr>
      <xdr:spPr>
        <a:xfrm>
          <a:off x="253413" y="5554757"/>
          <a:ext cx="3471422" cy="2921374"/>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150718</xdr:colOff>
      <xdr:row>19</xdr:row>
      <xdr:rowOff>171340</xdr:rowOff>
    </xdr:from>
    <xdr:to>
      <xdr:col>4</xdr:col>
      <xdr:colOff>568137</xdr:colOff>
      <xdr:row>21</xdr:row>
      <xdr:rowOff>136704</xdr:rowOff>
    </xdr:to>
    <xdr:sp macro="" textlink="">
      <xdr:nvSpPr>
        <xdr:cNvPr id="13" name="テキスト ボックス 13">
          <a:extLst>
            <a:ext uri="{FF2B5EF4-FFF2-40B4-BE49-F238E27FC236}">
              <a16:creationId xmlns:a16="http://schemas.microsoft.com/office/drawing/2014/main" id="{23D1B93B-2603-4192-B2A7-01E9E47C5E53}"/>
            </a:ext>
          </a:extLst>
        </xdr:cNvPr>
        <xdr:cNvSpPr txBox="1"/>
      </xdr:nvSpPr>
      <xdr:spPr>
        <a:xfrm>
          <a:off x="1136836" y="5572575"/>
          <a:ext cx="1941419" cy="45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Q. Where is Hamadori?</a:t>
          </a:r>
          <a:endParaRPr lang="ja-JP" altLang="ja-JP">
            <a:effectLst/>
          </a:endParaRPr>
        </a:p>
      </xdr:txBody>
    </xdr:sp>
    <xdr:clientData/>
  </xdr:twoCellAnchor>
  <xdr:oneCellAnchor>
    <xdr:from>
      <xdr:col>2</xdr:col>
      <xdr:colOff>179294</xdr:colOff>
      <xdr:row>20</xdr:row>
      <xdr:rowOff>75573</xdr:rowOff>
    </xdr:from>
    <xdr:ext cx="1331819" cy="1349867"/>
    <xdr:pic>
      <xdr:nvPicPr>
        <xdr:cNvPr id="14" name="Picture 10">
          <a:extLst>
            <a:ext uri="{FF2B5EF4-FFF2-40B4-BE49-F238E27FC236}">
              <a16:creationId xmlns:a16="http://schemas.microsoft.com/office/drawing/2014/main" id="{F3AE860B-71CA-4D88-A80A-A9226B0DA7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5412" y="5723338"/>
          <a:ext cx="1331819" cy="13498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466725</xdr:colOff>
      <xdr:row>19</xdr:row>
      <xdr:rowOff>221517</xdr:rowOff>
    </xdr:from>
    <xdr:to>
      <xdr:col>4</xdr:col>
      <xdr:colOff>25747</xdr:colOff>
      <xdr:row>23</xdr:row>
      <xdr:rowOff>142874</xdr:rowOff>
    </xdr:to>
    <xdr:sp macro="" textlink="">
      <xdr:nvSpPr>
        <xdr:cNvPr id="15" name="正方形/長方形 15">
          <a:extLst>
            <a:ext uri="{FF2B5EF4-FFF2-40B4-BE49-F238E27FC236}">
              <a16:creationId xmlns:a16="http://schemas.microsoft.com/office/drawing/2014/main" id="{1205AC01-743F-4710-9F01-85DF826E9405}"/>
            </a:ext>
          </a:extLst>
        </xdr:cNvPr>
        <xdr:cNvSpPr/>
      </xdr:nvSpPr>
      <xdr:spPr>
        <a:xfrm>
          <a:off x="2752725" y="4002942"/>
          <a:ext cx="321022" cy="7405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p>
      </xdr:txBody>
    </xdr:sp>
    <xdr:clientData/>
  </xdr:twoCellAnchor>
  <xdr:oneCellAnchor>
    <xdr:from>
      <xdr:col>4</xdr:col>
      <xdr:colOff>260004</xdr:colOff>
      <xdr:row>20</xdr:row>
      <xdr:rowOff>205398</xdr:rowOff>
    </xdr:from>
    <xdr:ext cx="570450" cy="476502"/>
    <xdr:pic>
      <xdr:nvPicPr>
        <xdr:cNvPr id="16" name="Picture 4">
          <a:extLst>
            <a:ext uri="{FF2B5EF4-FFF2-40B4-BE49-F238E27FC236}">
              <a16:creationId xmlns:a16="http://schemas.microsoft.com/office/drawing/2014/main" id="{131634C3-7627-4D53-A9C3-F53955F04D3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11589170">
          <a:off x="2770122" y="5853163"/>
          <a:ext cx="570450" cy="4765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12</xdr:col>
      <xdr:colOff>103015</xdr:colOff>
      <xdr:row>1</xdr:row>
      <xdr:rowOff>4482</xdr:rowOff>
    </xdr:from>
    <xdr:to>
      <xdr:col>18</xdr:col>
      <xdr:colOff>264940</xdr:colOff>
      <xdr:row>2</xdr:row>
      <xdr:rowOff>861732</xdr:rowOff>
    </xdr:to>
    <xdr:sp macro="" textlink="">
      <xdr:nvSpPr>
        <xdr:cNvPr id="17" name="テキスト ボックス 17">
          <a:extLst>
            <a:ext uri="{FF2B5EF4-FFF2-40B4-BE49-F238E27FC236}">
              <a16:creationId xmlns:a16="http://schemas.microsoft.com/office/drawing/2014/main" id="{2C794BD3-0253-4198-AB7F-8460F048B76F}"/>
            </a:ext>
          </a:extLst>
        </xdr:cNvPr>
        <xdr:cNvSpPr txBox="1"/>
      </xdr:nvSpPr>
      <xdr:spPr>
        <a:xfrm>
          <a:off x="9247015" y="204507"/>
          <a:ext cx="4733925" cy="400050"/>
        </a:xfrm>
        <a:prstGeom prst="rect">
          <a:avLst/>
        </a:prstGeom>
        <a:solidFill>
          <a:schemeClr val="lt1"/>
        </a:solidFill>
        <a:ln w="19050" cmpd="sng">
          <a:solidFill>
            <a:srgbClr val="FF0000"/>
          </a:solidFill>
          <a:prstDash val="dash"/>
          <a:extLst>
            <a:ext uri="{C807C97D-BFC1-408E-A445-0C87EB9F89A2}">
              <ask:lineSketchStyleProp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0">
              <a:solidFill>
                <a:srgbClr val="FF0000"/>
              </a:solidFill>
              <a:effectLst/>
              <a:latin typeface="+mn-lt"/>
              <a:ea typeface="+mn-ea"/>
              <a:cs typeface="+mn-cs"/>
            </a:rPr>
            <a:t>In</a:t>
          </a:r>
          <a:r>
            <a:rPr kumimoji="1" lang="en-US" altLang="ja-JP" sz="1100" b="0" baseline="0">
              <a:solidFill>
                <a:srgbClr val="FF0000"/>
              </a:solidFill>
              <a:effectLst/>
              <a:latin typeface="+mn-lt"/>
              <a:ea typeface="+mn-ea"/>
              <a:cs typeface="+mn-cs"/>
            </a:rPr>
            <a:t> the event that a Land Operator is processing this application on behalf of a tour company, it is necessary to submit 'Form No. 5 Power of Attorney'. This must be submitted after being filled out by the Land Operator and tour company who planned the tour.</a:t>
          </a:r>
          <a:endParaRPr lang="ja-JP" altLang="ja-JP" sz="1050">
            <a:solidFill>
              <a:srgbClr val="FF0000"/>
            </a:solidFill>
            <a:effectLst/>
          </a:endParaRPr>
        </a:p>
      </xdr:txBody>
    </xdr:sp>
    <xdr:clientData/>
  </xdr:twoCellAnchor>
  <xdr:twoCellAnchor>
    <xdr:from>
      <xdr:col>1</xdr:col>
      <xdr:colOff>190500</xdr:colOff>
      <xdr:row>10</xdr:row>
      <xdr:rowOff>171450</xdr:rowOff>
    </xdr:from>
    <xdr:to>
      <xdr:col>1</xdr:col>
      <xdr:colOff>619125</xdr:colOff>
      <xdr:row>12</xdr:row>
      <xdr:rowOff>66675</xdr:rowOff>
    </xdr:to>
    <xdr:cxnSp macro="">
      <xdr:nvCxnSpPr>
        <xdr:cNvPr id="18" name="直線コネクタ 18">
          <a:extLst>
            <a:ext uri="{FF2B5EF4-FFF2-40B4-BE49-F238E27FC236}">
              <a16:creationId xmlns:a16="http://schemas.microsoft.com/office/drawing/2014/main" id="{F607DC33-D4F5-4999-830B-5E2450F0ECA7}"/>
            </a:ext>
          </a:extLst>
        </xdr:cNvPr>
        <xdr:cNvCxnSpPr/>
      </xdr:nvCxnSpPr>
      <xdr:spPr>
        <a:xfrm flipH="1">
          <a:off x="952500" y="2171700"/>
          <a:ext cx="428625" cy="29527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314325</xdr:colOff>
      <xdr:row>11</xdr:row>
      <xdr:rowOff>28575</xdr:rowOff>
    </xdr:from>
    <xdr:to>
      <xdr:col>4</xdr:col>
      <xdr:colOff>742950</xdr:colOff>
      <xdr:row>12</xdr:row>
      <xdr:rowOff>171450</xdr:rowOff>
    </xdr:to>
    <xdr:cxnSp macro="">
      <xdr:nvCxnSpPr>
        <xdr:cNvPr id="19" name="直線コネクタ 19">
          <a:extLst>
            <a:ext uri="{FF2B5EF4-FFF2-40B4-BE49-F238E27FC236}">
              <a16:creationId xmlns:a16="http://schemas.microsoft.com/office/drawing/2014/main" id="{E4932181-BAA5-4C30-A333-83DE622D4526}"/>
            </a:ext>
          </a:extLst>
        </xdr:cNvPr>
        <xdr:cNvCxnSpPr/>
      </xdr:nvCxnSpPr>
      <xdr:spPr>
        <a:xfrm flipH="1">
          <a:off x="3362325" y="2228850"/>
          <a:ext cx="428625" cy="3429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172811</xdr:colOff>
      <xdr:row>4</xdr:row>
      <xdr:rowOff>142875</xdr:rowOff>
    </xdr:from>
    <xdr:to>
      <xdr:col>14</xdr:col>
      <xdr:colOff>439511</xdr:colOff>
      <xdr:row>10</xdr:row>
      <xdr:rowOff>57150</xdr:rowOff>
    </xdr:to>
    <xdr:sp macro="" textlink="">
      <xdr:nvSpPr>
        <xdr:cNvPr id="20" name="正方形/長方形 20">
          <a:extLst>
            <a:ext uri="{FF2B5EF4-FFF2-40B4-BE49-F238E27FC236}">
              <a16:creationId xmlns:a16="http://schemas.microsoft.com/office/drawing/2014/main" id="{BBD6B321-2798-491E-BA79-922F93831F6F}"/>
            </a:ext>
          </a:extLst>
        </xdr:cNvPr>
        <xdr:cNvSpPr/>
      </xdr:nvSpPr>
      <xdr:spPr>
        <a:xfrm>
          <a:off x="10078811" y="942975"/>
          <a:ext cx="1028700" cy="1114425"/>
        </a:xfrm>
        <a:prstGeom prst="rect">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268061</xdr:colOff>
      <xdr:row>4</xdr:row>
      <xdr:rowOff>152400</xdr:rowOff>
    </xdr:from>
    <xdr:to>
      <xdr:col>14</xdr:col>
      <xdr:colOff>96611</xdr:colOff>
      <xdr:row>7</xdr:row>
      <xdr:rowOff>0</xdr:rowOff>
    </xdr:to>
    <xdr:pic>
      <xdr:nvPicPr>
        <xdr:cNvPr id="21" name="図 21">
          <a:extLst>
            <a:ext uri="{FF2B5EF4-FFF2-40B4-BE49-F238E27FC236}">
              <a16:creationId xmlns:a16="http://schemas.microsoft.com/office/drawing/2014/main" id="{67A8C1EA-AA47-493A-AEEB-74BC08E5915C}"/>
            </a:ext>
          </a:extLst>
        </xdr:cNvPr>
        <xdr:cNvPicPr>
          <a:picLocks noChangeAspect="1"/>
        </xdr:cNvPicPr>
      </xdr:nvPicPr>
      <xdr:blipFill>
        <a:blip xmlns:r="http://schemas.openxmlformats.org/officeDocument/2006/relationships" r:embed="rId5"/>
        <a:stretch>
          <a:fillRect/>
        </a:stretch>
      </xdr:blipFill>
      <xdr:spPr>
        <a:xfrm>
          <a:off x="10174061" y="952500"/>
          <a:ext cx="590550" cy="447675"/>
        </a:xfrm>
        <a:prstGeom prst="rect">
          <a:avLst/>
        </a:prstGeom>
      </xdr:spPr>
    </xdr:pic>
    <xdr:clientData/>
  </xdr:twoCellAnchor>
  <xdr:twoCellAnchor>
    <xdr:from>
      <xdr:col>13</xdr:col>
      <xdr:colOff>268061</xdr:colOff>
      <xdr:row>6</xdr:row>
      <xdr:rowOff>163286</xdr:rowOff>
    </xdr:from>
    <xdr:to>
      <xdr:col>14</xdr:col>
      <xdr:colOff>485776</xdr:colOff>
      <xdr:row>9</xdr:row>
      <xdr:rowOff>210911</xdr:rowOff>
    </xdr:to>
    <xdr:sp macro="" textlink="">
      <xdr:nvSpPr>
        <xdr:cNvPr id="22" name="テキスト ボックス 22">
          <a:extLst>
            <a:ext uri="{FF2B5EF4-FFF2-40B4-BE49-F238E27FC236}">
              <a16:creationId xmlns:a16="http://schemas.microsoft.com/office/drawing/2014/main" id="{40E377D3-4889-4C52-9FA0-545BD61F6968}"/>
            </a:ext>
          </a:extLst>
        </xdr:cNvPr>
        <xdr:cNvSpPr txBox="1"/>
      </xdr:nvSpPr>
      <xdr:spPr>
        <a:xfrm>
          <a:off x="10174061" y="1363436"/>
          <a:ext cx="97971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oneCellAnchor>
    <xdr:from>
      <xdr:col>1</xdr:col>
      <xdr:colOff>28575</xdr:colOff>
      <xdr:row>3</xdr:row>
      <xdr:rowOff>57150</xdr:rowOff>
    </xdr:from>
    <xdr:ext cx="1285875" cy="1935626"/>
    <xdr:pic>
      <xdr:nvPicPr>
        <xdr:cNvPr id="23" name="図 24">
          <a:extLst>
            <a:ext uri="{FF2B5EF4-FFF2-40B4-BE49-F238E27FC236}">
              <a16:creationId xmlns:a16="http://schemas.microsoft.com/office/drawing/2014/main" id="{67BE0826-E066-41AA-AE60-B1886D47BDEA}"/>
            </a:ext>
          </a:extLst>
        </xdr:cNvPr>
        <xdr:cNvPicPr>
          <a:picLocks noChangeAspect="1"/>
        </xdr:cNvPicPr>
      </xdr:nvPicPr>
      <xdr:blipFill>
        <a:blip xmlns:r="http://schemas.openxmlformats.org/officeDocument/2006/relationships" r:embed="rId6"/>
        <a:stretch>
          <a:fillRect/>
        </a:stretch>
      </xdr:blipFill>
      <xdr:spPr>
        <a:xfrm>
          <a:off x="790575" y="657225"/>
          <a:ext cx="1285875" cy="1935626"/>
        </a:xfrm>
        <a:prstGeom prst="rect">
          <a:avLst/>
        </a:prstGeom>
        <a:ln>
          <a:solidFill>
            <a:schemeClr val="bg1">
              <a:lumMod val="75000"/>
            </a:schemeClr>
          </a:solidFill>
        </a:ln>
      </xdr:spPr>
    </xdr:pic>
    <xdr:clientData/>
  </xdr:oneCellAnchor>
  <xdr:twoCellAnchor>
    <xdr:from>
      <xdr:col>12</xdr:col>
      <xdr:colOff>393085</xdr:colOff>
      <xdr:row>6</xdr:row>
      <xdr:rowOff>118062</xdr:rowOff>
    </xdr:from>
    <xdr:to>
      <xdr:col>13</xdr:col>
      <xdr:colOff>0</xdr:colOff>
      <xdr:row>8</xdr:row>
      <xdr:rowOff>5443</xdr:rowOff>
    </xdr:to>
    <xdr:sp macro="" textlink="">
      <xdr:nvSpPr>
        <xdr:cNvPr id="24" name="加算記号 30">
          <a:extLst>
            <a:ext uri="{FF2B5EF4-FFF2-40B4-BE49-F238E27FC236}">
              <a16:creationId xmlns:a16="http://schemas.microsoft.com/office/drawing/2014/main" id="{C521BB49-D991-4544-A77B-33ACA2B69BD1}"/>
            </a:ext>
          </a:extLst>
        </xdr:cNvPr>
        <xdr:cNvSpPr/>
      </xdr:nvSpPr>
      <xdr:spPr>
        <a:xfrm>
          <a:off x="9537085" y="1318212"/>
          <a:ext cx="368915" cy="287431"/>
        </a:xfrm>
        <a:prstGeom prst="mathPlu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50346</xdr:colOff>
      <xdr:row>6</xdr:row>
      <xdr:rowOff>96610</xdr:rowOff>
    </xdr:from>
    <xdr:to>
      <xdr:col>15</xdr:col>
      <xdr:colOff>231322</xdr:colOff>
      <xdr:row>10</xdr:row>
      <xdr:rowOff>231321</xdr:rowOff>
    </xdr:to>
    <xdr:sp macro="" textlink="">
      <xdr:nvSpPr>
        <xdr:cNvPr id="25" name="正方形/長方形 31">
          <a:extLst>
            <a:ext uri="{FF2B5EF4-FFF2-40B4-BE49-F238E27FC236}">
              <a16:creationId xmlns:a16="http://schemas.microsoft.com/office/drawing/2014/main" id="{5900296B-C679-4EBC-9546-FFD2324B8055}"/>
            </a:ext>
          </a:extLst>
        </xdr:cNvPr>
        <xdr:cNvSpPr/>
      </xdr:nvSpPr>
      <xdr:spPr>
        <a:xfrm>
          <a:off x="10718346" y="1296760"/>
          <a:ext cx="942976" cy="906236"/>
        </a:xfrm>
        <a:prstGeom prst="rect">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39462</xdr:colOff>
      <xdr:row>6</xdr:row>
      <xdr:rowOff>142874</xdr:rowOff>
    </xdr:from>
    <xdr:to>
      <xdr:col>15</xdr:col>
      <xdr:colOff>372837</xdr:colOff>
      <xdr:row>11</xdr:row>
      <xdr:rowOff>57149</xdr:rowOff>
    </xdr:to>
    <xdr:sp macro="" textlink="">
      <xdr:nvSpPr>
        <xdr:cNvPr id="26" name="テキスト ボックス 32">
          <a:extLst>
            <a:ext uri="{FF2B5EF4-FFF2-40B4-BE49-F238E27FC236}">
              <a16:creationId xmlns:a16="http://schemas.microsoft.com/office/drawing/2014/main" id="{2EAB9A71-1158-4528-A199-4CA6F8312043}"/>
            </a:ext>
          </a:extLst>
        </xdr:cNvPr>
        <xdr:cNvSpPr txBox="1"/>
      </xdr:nvSpPr>
      <xdr:spPr>
        <a:xfrm>
          <a:off x="10707462" y="1343024"/>
          <a:ext cx="1095375"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t>Name List</a:t>
          </a:r>
        </a:p>
        <a:p>
          <a:r>
            <a:rPr kumimoji="1" lang="en-US" altLang="ja-JP" sz="600"/>
            <a:t>―――――</a:t>
          </a:r>
          <a:r>
            <a:rPr kumimoji="1" lang="ja-JP" altLang="en-US" sz="600"/>
            <a:t>　</a:t>
          </a:r>
          <a:r>
            <a:rPr kumimoji="1" lang="en-US" altLang="ja-JP" sz="600"/>
            <a:t>―――――</a:t>
          </a:r>
        </a:p>
        <a:p>
          <a:r>
            <a:rPr kumimoji="1" lang="en-US" altLang="ja-JP" sz="600"/>
            <a:t>―――――</a:t>
          </a:r>
          <a:r>
            <a:rPr kumimoji="1" lang="ja-JP" altLang="en-US" sz="600"/>
            <a:t>　</a:t>
          </a:r>
          <a:r>
            <a:rPr kumimoji="1" lang="en-US" altLang="ja-JP" sz="600"/>
            <a:t>―――――</a:t>
          </a:r>
        </a:p>
        <a:p>
          <a:r>
            <a:rPr kumimoji="1" lang="en-US" altLang="ja-JP" sz="600"/>
            <a:t>―――――</a:t>
          </a:r>
          <a:r>
            <a:rPr kumimoji="1" lang="ja-JP" altLang="en-US" sz="600"/>
            <a:t>　</a:t>
          </a:r>
          <a:r>
            <a:rPr kumimoji="1" lang="en-US" altLang="ja-JP" sz="600"/>
            <a:t>―――――</a:t>
          </a:r>
        </a:p>
        <a:p>
          <a:r>
            <a:rPr kumimoji="1" lang="en-US" altLang="ja-JP" sz="600"/>
            <a:t>―――――</a:t>
          </a:r>
          <a:r>
            <a:rPr kumimoji="1" lang="ja-JP" altLang="en-US" sz="600"/>
            <a:t>　</a:t>
          </a:r>
          <a:r>
            <a:rPr kumimoji="1" lang="en-US" altLang="ja-JP" sz="600"/>
            <a:t>―――――</a:t>
          </a:r>
        </a:p>
        <a:p>
          <a:r>
            <a:rPr kumimoji="1" lang="en-US" altLang="ja-JP" sz="600"/>
            <a:t>―――――</a:t>
          </a:r>
          <a:r>
            <a:rPr kumimoji="1" lang="ja-JP" altLang="en-US" sz="600"/>
            <a:t>　</a:t>
          </a:r>
          <a:r>
            <a:rPr kumimoji="1" lang="en-US" altLang="ja-JP" sz="600"/>
            <a:t>―――――</a:t>
          </a:r>
        </a:p>
        <a:p>
          <a:r>
            <a:rPr kumimoji="1" lang="en-US" altLang="ja-JP" sz="600"/>
            <a:t>―――――</a:t>
          </a:r>
          <a:r>
            <a:rPr kumimoji="1" lang="ja-JP" altLang="en-US" sz="600"/>
            <a:t>　</a:t>
          </a:r>
          <a:r>
            <a:rPr kumimoji="1" lang="en-US" altLang="ja-JP" sz="600"/>
            <a:t>―――――</a:t>
          </a:r>
        </a:p>
        <a:p>
          <a:r>
            <a:rPr kumimoji="1" lang="en-US" altLang="ja-JP" sz="600"/>
            <a:t>―――――</a:t>
          </a:r>
          <a:r>
            <a:rPr kumimoji="1" lang="ja-JP" altLang="en-US" sz="600"/>
            <a:t>　</a:t>
          </a:r>
          <a:r>
            <a:rPr kumimoji="1" lang="en-US" altLang="ja-JP" sz="600"/>
            <a:t>―――――</a:t>
          </a:r>
        </a:p>
        <a:p>
          <a:endParaRPr kumimoji="1" lang="en-US" altLang="ja-JP" sz="600"/>
        </a:p>
        <a:p>
          <a:endParaRPr kumimoji="1" lang="en-US" altLang="ja-JP" sz="600"/>
        </a:p>
        <a:p>
          <a:endParaRPr kumimoji="1" lang="ja-JP" altLang="en-US" sz="600"/>
        </a:p>
      </xdr:txBody>
    </xdr:sp>
    <xdr:clientData/>
  </xdr:twoCellAnchor>
  <xdr:twoCellAnchor>
    <xdr:from>
      <xdr:col>15</xdr:col>
      <xdr:colOff>315687</xdr:colOff>
      <xdr:row>6</xdr:row>
      <xdr:rowOff>161925</xdr:rowOff>
    </xdr:from>
    <xdr:to>
      <xdr:col>16</xdr:col>
      <xdr:colOff>64753</xdr:colOff>
      <xdr:row>7</xdr:row>
      <xdr:rowOff>190180</xdr:rowOff>
    </xdr:to>
    <xdr:sp macro="" textlink="">
      <xdr:nvSpPr>
        <xdr:cNvPr id="27" name="矢印: 右 33">
          <a:extLst>
            <a:ext uri="{FF2B5EF4-FFF2-40B4-BE49-F238E27FC236}">
              <a16:creationId xmlns:a16="http://schemas.microsoft.com/office/drawing/2014/main" id="{9156A25F-4598-4878-9CAA-B0D9BAE0B780}"/>
            </a:ext>
          </a:extLst>
        </xdr:cNvPr>
        <xdr:cNvSpPr/>
      </xdr:nvSpPr>
      <xdr:spPr>
        <a:xfrm>
          <a:off x="11745687" y="1362075"/>
          <a:ext cx="511066" cy="228280"/>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597355</xdr:colOff>
      <xdr:row>9</xdr:row>
      <xdr:rowOff>85725</xdr:rowOff>
    </xdr:from>
    <xdr:to>
      <xdr:col>17</xdr:col>
      <xdr:colOff>363313</xdr:colOff>
      <xdr:row>10</xdr:row>
      <xdr:rowOff>229961</xdr:rowOff>
    </xdr:to>
    <xdr:sp macro="" textlink="">
      <xdr:nvSpPr>
        <xdr:cNvPr id="28" name="テキスト ボックス 34">
          <a:extLst>
            <a:ext uri="{FF2B5EF4-FFF2-40B4-BE49-F238E27FC236}">
              <a16:creationId xmlns:a16="http://schemas.microsoft.com/office/drawing/2014/main" id="{248E390E-6983-43E7-8FA5-1D3E5E20D866}"/>
            </a:ext>
          </a:extLst>
        </xdr:cNvPr>
        <xdr:cNvSpPr txBox="1"/>
      </xdr:nvSpPr>
      <xdr:spPr>
        <a:xfrm>
          <a:off x="12027355" y="1885950"/>
          <a:ext cx="1289958" cy="31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shien@tif.ne.jp</a:t>
          </a:r>
        </a:p>
      </xdr:txBody>
    </xdr:sp>
    <xdr:clientData/>
  </xdr:twoCellAnchor>
  <xdr:twoCellAnchor>
    <xdr:from>
      <xdr:col>10</xdr:col>
      <xdr:colOff>381000</xdr:colOff>
      <xdr:row>10</xdr:row>
      <xdr:rowOff>238125</xdr:rowOff>
    </xdr:from>
    <xdr:to>
      <xdr:col>11</xdr:col>
      <xdr:colOff>133350</xdr:colOff>
      <xdr:row>12</xdr:row>
      <xdr:rowOff>121197</xdr:rowOff>
    </xdr:to>
    <xdr:cxnSp macro="">
      <xdr:nvCxnSpPr>
        <xdr:cNvPr id="29" name="直線コネクタ 35">
          <a:extLst>
            <a:ext uri="{FF2B5EF4-FFF2-40B4-BE49-F238E27FC236}">
              <a16:creationId xmlns:a16="http://schemas.microsoft.com/office/drawing/2014/main" id="{B63F844D-8CA1-454E-B1D2-DE62C12F7298}"/>
            </a:ext>
          </a:extLst>
        </xdr:cNvPr>
        <xdr:cNvCxnSpPr/>
      </xdr:nvCxnSpPr>
      <xdr:spPr>
        <a:xfrm flipH="1">
          <a:off x="8001000" y="2200275"/>
          <a:ext cx="514350" cy="32122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80211</xdr:colOff>
      <xdr:row>10</xdr:row>
      <xdr:rowOff>198664</xdr:rowOff>
    </xdr:from>
    <xdr:to>
      <xdr:col>16</xdr:col>
      <xdr:colOff>400050</xdr:colOff>
      <xdr:row>11</xdr:row>
      <xdr:rowOff>230605</xdr:rowOff>
    </xdr:to>
    <xdr:cxnSp macro="">
      <xdr:nvCxnSpPr>
        <xdr:cNvPr id="30" name="直線コネクタ 36">
          <a:extLst>
            <a:ext uri="{FF2B5EF4-FFF2-40B4-BE49-F238E27FC236}">
              <a16:creationId xmlns:a16="http://schemas.microsoft.com/office/drawing/2014/main" id="{49544185-2823-46E0-80DD-D95E137BF272}"/>
            </a:ext>
          </a:extLst>
        </xdr:cNvPr>
        <xdr:cNvCxnSpPr/>
      </xdr:nvCxnSpPr>
      <xdr:spPr>
        <a:xfrm flipH="1">
          <a:off x="12272211" y="2198914"/>
          <a:ext cx="319839" cy="20339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71718</xdr:colOff>
      <xdr:row>24</xdr:row>
      <xdr:rowOff>209552</xdr:rowOff>
    </xdr:from>
    <xdr:to>
      <xdr:col>5</xdr:col>
      <xdr:colOff>407894</xdr:colOff>
      <xdr:row>27</xdr:row>
      <xdr:rowOff>35971</xdr:rowOff>
    </xdr:to>
    <xdr:sp macro="" textlink="">
      <xdr:nvSpPr>
        <xdr:cNvPr id="31" name="テキスト ボックス 37">
          <a:extLst>
            <a:ext uri="{FF2B5EF4-FFF2-40B4-BE49-F238E27FC236}">
              <a16:creationId xmlns:a16="http://schemas.microsoft.com/office/drawing/2014/main" id="{8E9CAFBB-1CDE-4030-83BF-40B1D1E69720}"/>
            </a:ext>
          </a:extLst>
        </xdr:cNvPr>
        <xdr:cNvSpPr txBox="1"/>
      </xdr:nvSpPr>
      <xdr:spPr>
        <a:xfrm>
          <a:off x="295836" y="6843434"/>
          <a:ext cx="3384176" cy="56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Arial" panose="020B0604020202020204" pitchFamily="34" charset="0"/>
              <a:cs typeface="Arial" panose="020B0604020202020204" pitchFamily="34" charset="0"/>
            </a:rPr>
            <a:t>A.</a:t>
          </a:r>
          <a:r>
            <a:rPr kumimoji="1" lang="ja-JP" altLang="en-US" sz="1100" b="1" u="sng" baseline="0">
              <a:latin typeface="Arial" panose="020B0604020202020204" pitchFamily="34" charset="0"/>
              <a:cs typeface="Arial" panose="020B0604020202020204" pitchFamily="34" charset="0"/>
            </a:rPr>
            <a:t> </a:t>
          </a:r>
          <a:r>
            <a:rPr lang="en-US" altLang="ja-JP" sz="1050" b="1" u="sng">
              <a:solidFill>
                <a:schemeClr val="dk1"/>
              </a:solidFill>
              <a:effectLst/>
              <a:latin typeface="Arial" panose="020B0604020202020204" pitchFamily="34" charset="0"/>
              <a:ea typeface="+mn-ea"/>
              <a:cs typeface="Arial" panose="020B0604020202020204" pitchFamily="34" charset="0"/>
            </a:rPr>
            <a:t>Hamadori is the name of the eastern, coastal region of Fukushima Prefecture.</a:t>
          </a:r>
          <a:endParaRPr kumimoji="1" lang="en-US" altLang="ja-JP" sz="1050" b="1" u="sng">
            <a:latin typeface="Arial" panose="020B0604020202020204" pitchFamily="34" charset="0"/>
            <a:cs typeface="Arial" panose="020B0604020202020204" pitchFamily="34" charset="0"/>
          </a:endParaRPr>
        </a:p>
      </xdr:txBody>
    </xdr:sp>
    <xdr:clientData/>
  </xdr:twoCellAnchor>
  <xdr:twoCellAnchor>
    <xdr:from>
      <xdr:col>1</xdr:col>
      <xdr:colOff>81322</xdr:colOff>
      <xdr:row>26</xdr:row>
      <xdr:rowOff>111714</xdr:rowOff>
    </xdr:from>
    <xdr:to>
      <xdr:col>5</xdr:col>
      <xdr:colOff>609599</xdr:colOff>
      <xdr:row>32</xdr:row>
      <xdr:rowOff>47065</xdr:rowOff>
    </xdr:to>
    <xdr:sp macro="" textlink="">
      <xdr:nvSpPr>
        <xdr:cNvPr id="32" name="テキスト ボックス 38">
          <a:extLst>
            <a:ext uri="{FF2B5EF4-FFF2-40B4-BE49-F238E27FC236}">
              <a16:creationId xmlns:a16="http://schemas.microsoft.com/office/drawing/2014/main" id="{EA5770DE-39AE-4673-95DB-020415A235C7}"/>
            </a:ext>
          </a:extLst>
        </xdr:cNvPr>
        <xdr:cNvSpPr txBox="1"/>
      </xdr:nvSpPr>
      <xdr:spPr>
        <a:xfrm>
          <a:off x="305440" y="7238655"/>
          <a:ext cx="3576277" cy="1235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Arial" panose="020B0604020202020204" pitchFamily="34" charset="0"/>
              <a:cs typeface="Arial" panose="020B0604020202020204" pitchFamily="34" charset="0"/>
            </a:rPr>
            <a:t>The 13 municipalities of the Hamadori region:</a:t>
          </a:r>
          <a:endParaRPr kumimoji="1" lang="ja-JP" altLang="en-US" sz="1050">
            <a:latin typeface="Arial" panose="020B0604020202020204" pitchFamily="34" charset="0"/>
            <a:cs typeface="Arial" panose="020B0604020202020204" pitchFamily="34" charset="0"/>
          </a:endParaRPr>
        </a:p>
        <a:p>
          <a:r>
            <a:rPr kumimoji="1" lang="en-US" altLang="ja-JP" sz="1050">
              <a:latin typeface="Arial" panose="020B0604020202020204" pitchFamily="34" charset="0"/>
              <a:cs typeface="Arial" panose="020B0604020202020204" pitchFamily="34" charset="0"/>
            </a:rPr>
            <a:t>Soma City, Minamisoma City, Iwaki City,</a:t>
          </a:r>
          <a:r>
            <a:rPr kumimoji="1" lang="en-US" altLang="ja-JP" sz="1050" baseline="0">
              <a:latin typeface="Arial" panose="020B0604020202020204" pitchFamily="34" charset="0"/>
              <a:cs typeface="Arial" panose="020B0604020202020204" pitchFamily="34" charset="0"/>
            </a:rPr>
            <a:t> Shinchi Town, Namie Town, Tomioka Town, </a:t>
          </a:r>
          <a:r>
            <a:rPr kumimoji="1" lang="en-US" altLang="ja-JP" sz="1050">
              <a:latin typeface="Arial" panose="020B0604020202020204" pitchFamily="34" charset="0"/>
              <a:cs typeface="Arial" panose="020B0604020202020204" pitchFamily="34" charset="0"/>
            </a:rPr>
            <a:t>Naraha Town, Futaba Town, Okuma Town, Hirono</a:t>
          </a:r>
          <a:r>
            <a:rPr kumimoji="1" lang="en-US" altLang="ja-JP" sz="1050" baseline="0">
              <a:latin typeface="Arial" panose="020B0604020202020204" pitchFamily="34" charset="0"/>
              <a:cs typeface="Arial" panose="020B0604020202020204" pitchFamily="34" charset="0"/>
            </a:rPr>
            <a:t> Town, Iitate Village, Kawauchi Village, Katsurao Village.</a:t>
          </a:r>
          <a:endParaRPr kumimoji="1" lang="en-US" altLang="ja-JP" sz="1050">
            <a:latin typeface="Arial" panose="020B0604020202020204" pitchFamily="34" charset="0"/>
            <a:cs typeface="Arial" panose="020B0604020202020204" pitchFamily="34" charset="0"/>
          </a:endParaRPr>
        </a:p>
      </xdr:txBody>
    </xdr:sp>
    <xdr:clientData/>
  </xdr:twoCellAnchor>
  <xdr:twoCellAnchor>
    <xdr:from>
      <xdr:col>5</xdr:col>
      <xdr:colOff>318246</xdr:colOff>
      <xdr:row>19</xdr:row>
      <xdr:rowOff>187140</xdr:rowOff>
    </xdr:from>
    <xdr:to>
      <xdr:col>13</xdr:col>
      <xdr:colOff>655384</xdr:colOff>
      <xdr:row>21</xdr:row>
      <xdr:rowOff>19474</xdr:rowOff>
    </xdr:to>
    <xdr:sp macro="" textlink="">
      <xdr:nvSpPr>
        <xdr:cNvPr id="33" name="テキスト ボックス 39">
          <a:extLst>
            <a:ext uri="{FF2B5EF4-FFF2-40B4-BE49-F238E27FC236}">
              <a16:creationId xmlns:a16="http://schemas.microsoft.com/office/drawing/2014/main" id="{73C9E290-982E-4E6F-9AE3-C7F2856078E8}"/>
            </a:ext>
          </a:extLst>
        </xdr:cNvPr>
        <xdr:cNvSpPr txBox="1"/>
      </xdr:nvSpPr>
      <xdr:spPr>
        <a:xfrm>
          <a:off x="3590364" y="5588375"/>
          <a:ext cx="6433138" cy="325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latin typeface="Arial" panose="020B0604020202020204" pitchFamily="34" charset="0"/>
              <a:cs typeface="Arial" panose="020B0604020202020204" pitchFamily="34" charset="0"/>
            </a:rPr>
            <a:t>Q. What documents</a:t>
          </a:r>
          <a:r>
            <a:rPr kumimoji="1" lang="en-US" altLang="ja-JP" sz="1100" baseline="0">
              <a:latin typeface="Arial" panose="020B0604020202020204" pitchFamily="34" charset="0"/>
              <a:cs typeface="Arial" panose="020B0604020202020204" pitchFamily="34" charset="0"/>
            </a:rPr>
            <a:t> need to be submitted in order for my application to be processed?</a:t>
          </a:r>
        </a:p>
        <a:p>
          <a:pPr algn="ctr"/>
          <a:endParaRPr kumimoji="1" lang="en-US" altLang="ja-JP" sz="1100">
            <a:latin typeface="Arial" panose="020B0604020202020204" pitchFamily="34" charset="0"/>
            <a:cs typeface="Arial" panose="020B0604020202020204" pitchFamily="34" charset="0"/>
          </a:endParaRPr>
        </a:p>
      </xdr:txBody>
    </xdr:sp>
    <xdr:clientData/>
  </xdr:twoCellAnchor>
  <xdr:twoCellAnchor>
    <xdr:from>
      <xdr:col>6</xdr:col>
      <xdr:colOff>115420</xdr:colOff>
      <xdr:row>20</xdr:row>
      <xdr:rowOff>172571</xdr:rowOff>
    </xdr:from>
    <xdr:to>
      <xdr:col>10</xdr:col>
      <xdr:colOff>630118</xdr:colOff>
      <xdr:row>21</xdr:row>
      <xdr:rowOff>221349</xdr:rowOff>
    </xdr:to>
    <xdr:sp macro="" textlink="">
      <xdr:nvSpPr>
        <xdr:cNvPr id="34" name="テキスト ボックス 40">
          <a:extLst>
            <a:ext uri="{FF2B5EF4-FFF2-40B4-BE49-F238E27FC236}">
              <a16:creationId xmlns:a16="http://schemas.microsoft.com/office/drawing/2014/main" id="{21F5921B-F749-487F-9F73-881B523E18A3}"/>
            </a:ext>
          </a:extLst>
        </xdr:cNvPr>
        <xdr:cNvSpPr txBox="1"/>
      </xdr:nvSpPr>
      <xdr:spPr>
        <a:xfrm>
          <a:off x="4149538" y="5820336"/>
          <a:ext cx="3562698" cy="295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latin typeface="Arial" panose="020B0604020202020204" pitchFamily="34" charset="0"/>
              <a:cs typeface="Arial" panose="020B0604020202020204" pitchFamily="34" charset="0"/>
            </a:rPr>
            <a:t>A.</a:t>
          </a:r>
          <a:r>
            <a:rPr kumimoji="1" lang="en-US" altLang="ja-JP" sz="1100" b="1" u="sng" baseline="0">
              <a:latin typeface="Arial" panose="020B0604020202020204" pitchFamily="34" charset="0"/>
              <a:cs typeface="Arial" panose="020B0604020202020204" pitchFamily="34" charset="0"/>
            </a:rPr>
            <a:t> Please submit the documents listed below</a:t>
          </a:r>
          <a:endParaRPr kumimoji="1" lang="en-US" altLang="ja-JP" sz="1100" b="1" u="sng">
            <a:latin typeface="Arial" panose="020B0604020202020204" pitchFamily="34" charset="0"/>
            <a:cs typeface="Arial" panose="020B0604020202020204" pitchFamily="34" charset="0"/>
          </a:endParaRPr>
        </a:p>
      </xdr:txBody>
    </xdr:sp>
    <xdr:clientData/>
  </xdr:twoCellAnchor>
  <xdr:twoCellAnchor>
    <xdr:from>
      <xdr:col>5</xdr:col>
      <xdr:colOff>676834</xdr:colOff>
      <xdr:row>21</xdr:row>
      <xdr:rowOff>175934</xdr:rowOff>
    </xdr:from>
    <xdr:to>
      <xdr:col>10</xdr:col>
      <xdr:colOff>416859</xdr:colOff>
      <xdr:row>32</xdr:row>
      <xdr:rowOff>94130</xdr:rowOff>
    </xdr:to>
    <xdr:sp macro="" textlink="">
      <xdr:nvSpPr>
        <xdr:cNvPr id="35" name="テキスト ボックス 41">
          <a:extLst>
            <a:ext uri="{FF2B5EF4-FFF2-40B4-BE49-F238E27FC236}">
              <a16:creationId xmlns:a16="http://schemas.microsoft.com/office/drawing/2014/main" id="{5A54E232-FA63-4E37-8F87-160494E57F0D}"/>
            </a:ext>
          </a:extLst>
        </xdr:cNvPr>
        <xdr:cNvSpPr txBox="1"/>
      </xdr:nvSpPr>
      <xdr:spPr>
        <a:xfrm>
          <a:off x="3948952" y="6070228"/>
          <a:ext cx="3550025" cy="245072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baseline="0">
              <a:solidFill>
                <a:schemeClr val="dk1"/>
              </a:solidFill>
              <a:effectLst/>
              <a:latin typeface="Arial" panose="020B0604020202020204" pitchFamily="34" charset="0"/>
              <a:ea typeface="+mn-ea"/>
              <a:cs typeface="Arial" panose="020B0604020202020204" pitchFamily="34" charset="0"/>
            </a:rPr>
            <a:t>Items to submit up to 10 days before to the tour start date</a:t>
          </a:r>
          <a:endParaRPr lang="ja-JP" altLang="ja-JP" sz="1000" b="1">
            <a:effectLst/>
            <a:latin typeface="Arial" panose="020B0604020202020204" pitchFamily="34" charset="0"/>
            <a:cs typeface="Arial" panose="020B0604020202020204" pitchFamily="34" charset="0"/>
          </a:endParaRP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Form</a:t>
          </a:r>
          <a:r>
            <a:rPr kumimoji="1" lang="en-US" altLang="ja-JP" sz="1000" baseline="0">
              <a:solidFill>
                <a:schemeClr val="dk1"/>
              </a:solidFill>
              <a:effectLst/>
              <a:latin typeface="Arial" panose="020B0604020202020204" pitchFamily="34" charset="0"/>
              <a:ea typeface="+mn-ea"/>
              <a:cs typeface="Arial" panose="020B0604020202020204" pitchFamily="34" charset="0"/>
            </a:rPr>
            <a:t> No. 1:  </a:t>
          </a:r>
          <a:r>
            <a:rPr kumimoji="1" lang="en-US" altLang="ja-JP" sz="1000">
              <a:solidFill>
                <a:schemeClr val="dk1"/>
              </a:solidFill>
              <a:effectLst/>
              <a:latin typeface="Arial" panose="020B0604020202020204" pitchFamily="34" charset="0"/>
              <a:ea typeface="+mn-ea"/>
              <a:cs typeface="Arial" panose="020B0604020202020204" pitchFamily="34" charset="0"/>
            </a:rPr>
            <a:t>Application</a:t>
          </a:r>
          <a:endParaRPr lang="ja-JP" altLang="ja-JP" sz="1000" b="1">
            <a:effectLst/>
            <a:latin typeface="Arial" panose="020B0604020202020204" pitchFamily="34" charset="0"/>
            <a:cs typeface="Arial" panose="020B0604020202020204" pitchFamily="34" charset="0"/>
          </a:endParaRP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Form No. 2:</a:t>
          </a:r>
          <a:r>
            <a:rPr kumimoji="1" lang="en-US" altLang="ja-JP" sz="1000" baseline="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Tour Details</a:t>
          </a:r>
          <a:r>
            <a:rPr kumimoji="1" lang="en-US" altLang="ja-JP" sz="1000" baseline="0">
              <a:solidFill>
                <a:schemeClr val="dk1"/>
              </a:solidFill>
              <a:effectLst/>
              <a:latin typeface="Arial" panose="020B0604020202020204" pitchFamily="34" charset="0"/>
              <a:ea typeface="+mn-ea"/>
              <a:cs typeface="Arial" panose="020B0604020202020204" pitchFamily="34" charset="0"/>
            </a:rPr>
            <a:t> and Info</a:t>
          </a:r>
          <a:endParaRPr kumimoji="1" lang="en-US" altLang="ja-JP" sz="1000">
            <a:solidFill>
              <a:schemeClr val="dk1"/>
            </a:solidFill>
            <a:effectLst/>
            <a:latin typeface="Arial" panose="020B0604020202020204" pitchFamily="34" charset="0"/>
            <a:ea typeface="+mn-ea"/>
            <a:cs typeface="Arial" panose="020B0604020202020204" pitchFamily="34" charset="0"/>
          </a:endParaRP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Tour Itinerary</a:t>
          </a: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Proof of Advertising Metho</a:t>
          </a:r>
          <a:r>
            <a:rPr kumimoji="1" lang="en-US" altLang="ja-JP" sz="1000">
              <a:solidFill>
                <a:sysClr val="windowText" lastClr="000000"/>
              </a:solidFill>
              <a:effectLst/>
              <a:latin typeface="Arial" panose="020B0604020202020204" pitchFamily="34" charset="0"/>
              <a:ea typeface="+mn-ea"/>
              <a:cs typeface="Arial" panose="020B0604020202020204" pitchFamily="34" charset="0"/>
            </a:rPr>
            <a:t>d</a:t>
          </a:r>
        </a:p>
        <a:p>
          <a:r>
            <a:rPr kumimoji="1" lang="ja-JP" altLang="en-US" sz="1000">
              <a:solidFill>
                <a:sysClr val="windowText" lastClr="000000"/>
              </a:solidFill>
              <a:effectLst/>
              <a:latin typeface="Arial" panose="020B0604020202020204" pitchFamily="34" charset="0"/>
              <a:ea typeface="+mn-ea"/>
              <a:cs typeface="Arial" panose="020B0604020202020204" pitchFamily="34" charset="0"/>
            </a:rPr>
            <a:t>□　</a:t>
          </a:r>
          <a:r>
            <a:rPr kumimoji="1" lang="vi-VN" altLang="ja-JP" sz="1000">
              <a:solidFill>
                <a:sysClr val="windowText" lastClr="000000"/>
              </a:solidFill>
              <a:effectLst/>
              <a:latin typeface="Arial" panose="020B0604020202020204" pitchFamily="34" charset="0"/>
              <a:ea typeface="+mn-ea"/>
              <a:cs typeface="Arial" panose="020B0604020202020204" pitchFamily="34" charset="0"/>
            </a:rPr>
            <a:t> Applicant Information Sheet</a:t>
          </a:r>
          <a:endParaRPr kumimoji="1" lang="en-US" altLang="ja-JP" sz="1000">
            <a:solidFill>
              <a:sysClr val="windowText" lastClr="000000"/>
            </a:solidFill>
            <a:effectLst/>
            <a:latin typeface="Arial" panose="020B0604020202020204" pitchFamily="34" charset="0"/>
            <a:ea typeface="+mn-ea"/>
            <a:cs typeface="Arial" panose="020B0604020202020204" pitchFamily="34" charset="0"/>
          </a:endParaRPr>
        </a:p>
        <a:p>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en-US" altLang="ja-JP" sz="1000">
              <a:solidFill>
                <a:sysClr val="windowText" lastClr="000000"/>
              </a:solidFill>
              <a:effectLst/>
              <a:latin typeface="Arial" panose="020B0604020202020204" pitchFamily="34" charset="0"/>
              <a:ea typeface="+mn-ea"/>
              <a:cs typeface="Arial" panose="020B0604020202020204" pitchFamily="34" charset="0"/>
            </a:rPr>
            <a:t>A copy of the business cards of a company representative and a person in charge of the application</a:t>
          </a:r>
        </a:p>
        <a:p>
          <a:r>
            <a:rPr kumimoji="1" lang="en-US" altLang="ja-JP" sz="1000" baseline="0">
              <a:solidFill>
                <a:sysClr val="windowText" lastClr="000000"/>
              </a:solidFill>
              <a:effectLst/>
              <a:latin typeface="Arial" panose="020B0604020202020204" pitchFamily="34" charset="0"/>
              <a:ea typeface="+mn-ea"/>
              <a:cs typeface="Arial" panose="020B0604020202020204" pitchFamily="34" charset="0"/>
            </a:rPr>
            <a:t>□  Copy of the passbook for the bank </a:t>
          </a:r>
        </a:p>
        <a:p>
          <a:r>
            <a:rPr kumimoji="1" lang="ja-JP" altLang="en-US" sz="1000" baseline="0">
              <a:solidFill>
                <a:sysClr val="windowText" lastClr="000000"/>
              </a:solidFill>
              <a:effectLst/>
              <a:latin typeface="Arial" panose="020B0604020202020204" pitchFamily="34" charset="0"/>
              <a:ea typeface="+mn-ea"/>
              <a:cs typeface="Arial" panose="020B0604020202020204" pitchFamily="34" charset="0"/>
            </a:rPr>
            <a:t>　　</a:t>
          </a:r>
          <a:r>
            <a:rPr kumimoji="1" lang="en-US" altLang="ja-JP" sz="1000" baseline="0">
              <a:solidFill>
                <a:sysClr val="windowText" lastClr="000000"/>
              </a:solidFill>
              <a:effectLst/>
              <a:latin typeface="Arial" panose="020B0604020202020204" pitchFamily="34" charset="0"/>
              <a:ea typeface="+mn-ea"/>
              <a:cs typeface="Arial" panose="020B0604020202020204" pitchFamily="34" charset="0"/>
            </a:rPr>
            <a:t>account to be transferred into</a:t>
          </a:r>
        </a:p>
        <a:p>
          <a:endParaRPr kumimoji="1" lang="en-US" altLang="ja-JP" sz="1000" baseline="0">
            <a:solidFill>
              <a:sysClr val="windowText" lastClr="000000"/>
            </a:solidFill>
            <a:effectLst/>
            <a:latin typeface="Arial" panose="020B0604020202020204" pitchFamily="34" charset="0"/>
            <a:ea typeface="+mn-ea"/>
            <a:cs typeface="Arial" panose="020B0604020202020204" pitchFamily="34" charset="0"/>
          </a:endParaRPr>
        </a:p>
        <a:p>
          <a:endParaRPr lang="ja-JP" altLang="ja-JP" sz="1000">
            <a:effectLst/>
            <a:latin typeface="Arial" panose="020B0604020202020204" pitchFamily="34" charset="0"/>
            <a:cs typeface="Arial" panose="020B0604020202020204" pitchFamily="34" charset="0"/>
          </a:endParaRPr>
        </a:p>
        <a:p>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10</xdr:col>
      <xdr:colOff>489696</xdr:colOff>
      <xdr:row>21</xdr:row>
      <xdr:rowOff>51140</xdr:rowOff>
    </xdr:from>
    <xdr:to>
      <xdr:col>14</xdr:col>
      <xdr:colOff>185406</xdr:colOff>
      <xdr:row>33</xdr:row>
      <xdr:rowOff>99019</xdr:rowOff>
    </xdr:to>
    <xdr:sp macro="" textlink="">
      <xdr:nvSpPr>
        <xdr:cNvPr id="36" name="テキスト ボックス 42">
          <a:extLst>
            <a:ext uri="{FF2B5EF4-FFF2-40B4-BE49-F238E27FC236}">
              <a16:creationId xmlns:a16="http://schemas.microsoft.com/office/drawing/2014/main" id="{20C192F2-EDAA-49CD-A59A-7675401C9C74}"/>
            </a:ext>
          </a:extLst>
        </xdr:cNvPr>
        <xdr:cNvSpPr txBox="1"/>
      </xdr:nvSpPr>
      <xdr:spPr>
        <a:xfrm>
          <a:off x="7571814" y="5945434"/>
          <a:ext cx="2743710" cy="2782114"/>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sz="1000">
            <a:effectLst/>
            <a:latin typeface="Arial" panose="020B0604020202020204" pitchFamily="34" charset="0"/>
            <a:cs typeface="Arial" panose="020B0604020202020204" pitchFamily="34" charset="0"/>
          </a:endParaRPr>
        </a:p>
        <a:p>
          <a:r>
            <a:rPr kumimoji="1" lang="en-US" altLang="ja-JP" sz="1000" b="1">
              <a:solidFill>
                <a:schemeClr val="dk1"/>
              </a:solidFill>
              <a:effectLst/>
              <a:latin typeface="Arial" panose="020B0604020202020204" pitchFamily="34" charset="0"/>
              <a:ea typeface="+mn-ea"/>
              <a:cs typeface="Arial" panose="020B0604020202020204" pitchFamily="34" charset="0"/>
            </a:rPr>
            <a:t>Items to submit within 14</a:t>
          </a:r>
          <a:r>
            <a:rPr kumimoji="1" lang="en-US" altLang="ja-JP" sz="1000" b="1" baseline="0">
              <a:solidFill>
                <a:schemeClr val="dk1"/>
              </a:solidFill>
              <a:effectLst/>
              <a:latin typeface="Arial" panose="020B0604020202020204" pitchFamily="34" charset="0"/>
              <a:ea typeface="+mn-ea"/>
              <a:cs typeface="Arial" panose="020B0604020202020204" pitchFamily="34" charset="0"/>
            </a:rPr>
            <a:t> </a:t>
          </a:r>
          <a:r>
            <a:rPr kumimoji="1" lang="en-US" altLang="ja-JP" sz="1000" b="1">
              <a:solidFill>
                <a:schemeClr val="dk1"/>
              </a:solidFill>
              <a:effectLst/>
              <a:latin typeface="Arial" panose="020B0604020202020204" pitchFamily="34" charset="0"/>
              <a:ea typeface="+mn-ea"/>
              <a:cs typeface="Arial" panose="020B0604020202020204" pitchFamily="34" charset="0"/>
            </a:rPr>
            <a:t>days of the tour ending</a:t>
          </a:r>
          <a:endParaRPr lang="ja-JP" altLang="ja-JP" sz="1000" b="1">
            <a:effectLst/>
            <a:latin typeface="Arial" panose="020B0604020202020204" pitchFamily="34" charset="0"/>
            <a:cs typeface="Arial" panose="020B0604020202020204" pitchFamily="34" charset="0"/>
          </a:endParaRP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Form</a:t>
          </a:r>
          <a:r>
            <a:rPr kumimoji="1" lang="en-US" altLang="ja-JP" sz="1000" baseline="0">
              <a:solidFill>
                <a:schemeClr val="dk1"/>
              </a:solidFill>
              <a:effectLst/>
              <a:latin typeface="Arial" panose="020B0604020202020204" pitchFamily="34" charset="0"/>
              <a:ea typeface="+mn-ea"/>
              <a:cs typeface="Arial" panose="020B0604020202020204" pitchFamily="34" charset="0"/>
            </a:rPr>
            <a:t> No.</a:t>
          </a:r>
          <a:r>
            <a:rPr kumimoji="1" lang="en-US" altLang="ja-JP" sz="1000">
              <a:solidFill>
                <a:schemeClr val="dk1"/>
              </a:solidFill>
              <a:effectLst/>
              <a:latin typeface="Arial" panose="020B0604020202020204" pitchFamily="34" charset="0"/>
              <a:ea typeface="+mn-ea"/>
              <a:cs typeface="Arial" panose="020B0604020202020204" pitchFamily="34" charset="0"/>
            </a:rPr>
            <a:t> 4:</a:t>
          </a:r>
          <a:r>
            <a:rPr kumimoji="1" lang="en-US" altLang="ja-JP" sz="1000" baseline="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Request for Transfer of  </a:t>
          </a:r>
          <a:br>
            <a:rPr kumimoji="1" lang="en-US" altLang="ja-JP" sz="1000">
              <a:solidFill>
                <a:schemeClr val="dk1"/>
              </a:solidFill>
              <a:effectLst/>
              <a:latin typeface="Arial" panose="020B0604020202020204" pitchFamily="34" charset="0"/>
              <a:ea typeface="+mn-ea"/>
              <a:cs typeface="Arial" panose="020B0604020202020204" pitchFamily="34" charset="0"/>
            </a:rPr>
          </a:br>
          <a:r>
            <a:rPr kumimoji="1" lang="en-US" altLang="ja-JP" sz="1000">
              <a:solidFill>
                <a:schemeClr val="dk1"/>
              </a:solidFill>
              <a:effectLst/>
              <a:latin typeface="Arial" panose="020B0604020202020204" pitchFamily="34" charset="0"/>
              <a:ea typeface="+mn-ea"/>
              <a:cs typeface="Arial" panose="020B0604020202020204" pitchFamily="34" charset="0"/>
            </a:rPr>
            <a:t>      Subsidy Amount </a:t>
          </a:r>
          <a:endParaRPr lang="ja-JP" altLang="ja-JP" sz="1000" b="1">
            <a:effectLst/>
            <a:latin typeface="Arial" panose="020B0604020202020204" pitchFamily="34" charset="0"/>
            <a:cs typeface="Arial" panose="020B0604020202020204" pitchFamily="34" charset="0"/>
          </a:endParaRP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Form No. 2:  Tour Details and Info</a:t>
          </a: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Final</a:t>
          </a:r>
          <a:r>
            <a:rPr kumimoji="1" lang="en-US" altLang="ja-JP" sz="1000" baseline="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Itinerary</a:t>
          </a:r>
        </a:p>
        <a:p>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Final Tour Participant</a:t>
          </a:r>
          <a:r>
            <a:rPr kumimoji="1" lang="en-US" altLang="ja-JP" sz="1000" baseline="0">
              <a:solidFill>
                <a:schemeClr val="dk1"/>
              </a:solidFill>
              <a:effectLst/>
              <a:latin typeface="Arial" panose="020B0604020202020204" pitchFamily="34" charset="0"/>
              <a:ea typeface="+mn-ea"/>
              <a:cs typeface="Arial" panose="020B0604020202020204" pitchFamily="34" charset="0"/>
            </a:rPr>
            <a:t> List</a:t>
          </a:r>
          <a:endParaRPr kumimoji="1" lang="en-US" altLang="ja-JP" sz="1000">
            <a:solidFill>
              <a:schemeClr val="dk1"/>
            </a:solidFill>
            <a:effectLst/>
            <a:latin typeface="Arial" panose="020B0604020202020204" pitchFamily="34" charset="0"/>
            <a:ea typeface="+mn-ea"/>
            <a:cs typeface="Arial" panose="020B0604020202020204" pitchFamily="34" charset="0"/>
          </a:endParaRPr>
        </a:p>
        <a:p>
          <a:r>
            <a:rPr kumimoji="1" lang="ja-JP" altLang="en-US" sz="1000" b="0">
              <a:solidFill>
                <a:sysClr val="windowText" lastClr="000000"/>
              </a:solidFill>
              <a:effectLst/>
              <a:latin typeface="Arial" panose="020B0604020202020204" pitchFamily="34" charset="0"/>
              <a:ea typeface="+mn-ea"/>
              <a:cs typeface="Arial" panose="020B0604020202020204" pitchFamily="34" charset="0"/>
            </a:rPr>
            <a:t>□　</a:t>
          </a:r>
          <a:r>
            <a:rPr kumimoji="1" lang="en-US" altLang="ja-JP" sz="1000" b="0">
              <a:solidFill>
                <a:sysClr val="windowText" lastClr="000000"/>
              </a:solidFill>
              <a:effectLst/>
              <a:latin typeface="Arial" panose="020B0604020202020204" pitchFamily="34" charset="0"/>
              <a:ea typeface="+mn-ea"/>
              <a:cs typeface="Arial" panose="020B0604020202020204" pitchFamily="34" charset="0"/>
            </a:rPr>
            <a:t>Accommodation Receipt</a:t>
          </a:r>
        </a:p>
        <a:p>
          <a:r>
            <a:rPr lang="ja-JP" altLang="en-US" sz="1000">
              <a:effectLst/>
              <a:latin typeface="Arial" panose="020B0604020202020204" pitchFamily="34" charset="0"/>
              <a:cs typeface="Arial" panose="020B0604020202020204" pitchFamily="34" charset="0"/>
            </a:rPr>
            <a:t>□　</a:t>
          </a:r>
          <a:r>
            <a:rPr lang="vi-VN" altLang="ja-JP" sz="1000">
              <a:effectLst/>
              <a:latin typeface="Arial" panose="020B0604020202020204" pitchFamily="34" charset="0"/>
              <a:cs typeface="Arial" panose="020B0604020202020204" pitchFamily="34" charset="0"/>
            </a:rPr>
            <a:t>In case of having used a bus operator within Fukushima prefecture: A charter bus acceptance form  (</a:t>
          </a:r>
          <a:r>
            <a:rPr lang="ja-JP" altLang="en-US" sz="1000">
              <a:effectLst/>
              <a:latin typeface="Arial" panose="020B0604020202020204" pitchFamily="34" charset="0"/>
              <a:cs typeface="Arial" panose="020B0604020202020204" pitchFamily="34" charset="0"/>
            </a:rPr>
            <a:t>貸切バス運送引受書 </a:t>
          </a:r>
          <a:r>
            <a:rPr lang="vi-VN" altLang="ja-JP" sz="1000">
              <a:effectLst/>
              <a:latin typeface="Arial" panose="020B0604020202020204" pitchFamily="34" charset="0"/>
              <a:cs typeface="Arial" panose="020B0604020202020204" pitchFamily="34" charset="0"/>
            </a:rPr>
            <a:t>in Japanese) issued by the bus operator</a:t>
          </a:r>
          <a:endParaRPr lang="ja-JP" altLang="ja-JP" sz="1000">
            <a:effectLst/>
            <a:latin typeface="Arial" panose="020B0604020202020204" pitchFamily="34" charset="0"/>
            <a:cs typeface="Arial" panose="020B0604020202020204" pitchFamily="34" charset="0"/>
          </a:endParaRPr>
        </a:p>
        <a:p>
          <a:endParaRPr kumimoji="1" lang="ja-JP" altLang="en-US" sz="1000">
            <a:latin typeface="Arial" panose="020B0604020202020204" pitchFamily="34" charset="0"/>
            <a:cs typeface="Arial" panose="020B0604020202020204" pitchFamily="34" charset="0"/>
          </a:endParaRPr>
        </a:p>
      </xdr:txBody>
    </xdr:sp>
    <xdr:clientData/>
  </xdr:twoCellAnchor>
  <xdr:twoCellAnchor>
    <xdr:from>
      <xdr:col>14</xdr:col>
      <xdr:colOff>190498</xdr:colOff>
      <xdr:row>21</xdr:row>
      <xdr:rowOff>25774</xdr:rowOff>
    </xdr:from>
    <xdr:to>
      <xdr:col>19</xdr:col>
      <xdr:colOff>425822</xdr:colOff>
      <xdr:row>26</xdr:row>
      <xdr:rowOff>172114</xdr:rowOff>
    </xdr:to>
    <xdr:sp macro="" textlink="">
      <xdr:nvSpPr>
        <xdr:cNvPr id="37" name="テキスト ボックス 43">
          <a:extLst>
            <a:ext uri="{FF2B5EF4-FFF2-40B4-BE49-F238E27FC236}">
              <a16:creationId xmlns:a16="http://schemas.microsoft.com/office/drawing/2014/main" id="{66F5BDD9-9A68-438F-A5B2-6CAFDB5B18AF}"/>
            </a:ext>
          </a:extLst>
        </xdr:cNvPr>
        <xdr:cNvSpPr txBox="1"/>
      </xdr:nvSpPr>
      <xdr:spPr>
        <a:xfrm>
          <a:off x="10320616" y="5920068"/>
          <a:ext cx="5009030" cy="1378987"/>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dk1"/>
              </a:solidFill>
              <a:effectLst/>
              <a:latin typeface="Arial" panose="020B0604020202020204" pitchFamily="34" charset="0"/>
              <a:ea typeface="+mn-ea"/>
              <a:cs typeface="Arial" panose="020B0604020202020204" pitchFamily="34" charset="0"/>
            </a:rPr>
            <a:t>Forms to be submitted in case of change (cancellation) of the application</a:t>
          </a:r>
          <a:br>
            <a:rPr kumimoji="1" lang="en-US" altLang="ja-JP" sz="1000" b="1">
              <a:solidFill>
                <a:schemeClr val="dk1"/>
              </a:solidFill>
              <a:effectLst/>
              <a:latin typeface="Arial" panose="020B0604020202020204" pitchFamily="34" charset="0"/>
              <a:ea typeface="+mn-ea"/>
              <a:cs typeface="Arial" panose="020B0604020202020204" pitchFamily="34" charset="0"/>
            </a:rPr>
          </a:br>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Form</a:t>
          </a:r>
          <a:r>
            <a:rPr kumimoji="1" lang="en-US" altLang="ja-JP" sz="1000" baseline="0">
              <a:solidFill>
                <a:schemeClr val="dk1"/>
              </a:solidFill>
              <a:effectLst/>
              <a:latin typeface="Arial" panose="020B0604020202020204" pitchFamily="34" charset="0"/>
              <a:ea typeface="+mn-ea"/>
              <a:cs typeface="Arial" panose="020B0604020202020204" pitchFamily="34" charset="0"/>
            </a:rPr>
            <a:t> No. </a:t>
          </a:r>
          <a:r>
            <a:rPr kumimoji="1" lang="en-US" altLang="ja-JP" sz="1000">
              <a:solidFill>
                <a:schemeClr val="dk1"/>
              </a:solidFill>
              <a:effectLst/>
              <a:latin typeface="Arial" panose="020B0604020202020204" pitchFamily="34" charset="0"/>
              <a:ea typeface="+mn-ea"/>
              <a:cs typeface="Arial" panose="020B0604020202020204" pitchFamily="34" charset="0"/>
            </a:rPr>
            <a:t>3:  Request for Application Changes (C</a:t>
          </a:r>
          <a:r>
            <a:rPr kumimoji="1" lang="en-US" altLang="ja-JP" sz="1000" baseline="0">
              <a:solidFill>
                <a:schemeClr val="dk1"/>
              </a:solidFill>
              <a:effectLst/>
              <a:latin typeface="Arial" panose="020B0604020202020204" pitchFamily="34" charset="0"/>
              <a:ea typeface="+mn-ea"/>
              <a:cs typeface="Arial" panose="020B0604020202020204" pitchFamily="34" charset="0"/>
            </a:rPr>
            <a:t>ancellation)</a:t>
          </a:r>
          <a:endParaRPr lang="ja-JP" altLang="ja-JP" sz="1000" b="1">
            <a:effectLst/>
            <a:latin typeface="Arial" panose="020B0604020202020204" pitchFamily="34" charset="0"/>
            <a:cs typeface="Arial" panose="020B0604020202020204" pitchFamily="34" charset="0"/>
          </a:endParaRPr>
        </a:p>
        <a:p>
          <a:r>
            <a:rPr kumimoji="1" lang="ja-JP" altLang="ja-JP" sz="1000">
              <a:solidFill>
                <a:schemeClr val="dk1"/>
              </a:solidFill>
              <a:effectLst/>
              <a:latin typeface="Arial" panose="020B0604020202020204" pitchFamily="34" charset="0"/>
              <a:ea typeface="+mn-ea"/>
              <a:cs typeface="Arial" panose="020B0604020202020204" pitchFamily="34" charset="0"/>
            </a:rPr>
            <a:t>□</a:t>
          </a:r>
          <a:r>
            <a:rPr kumimoji="1" lang="ja-JP" altLang="en-US" sz="1000">
              <a:solidFill>
                <a:schemeClr val="dk1"/>
              </a:solidFill>
              <a:effectLst/>
              <a:latin typeface="Arial" panose="020B0604020202020204" pitchFamily="34" charset="0"/>
              <a:ea typeface="+mn-ea"/>
              <a:cs typeface="Arial" panose="020B0604020202020204" pitchFamily="34" charset="0"/>
            </a:rPr>
            <a:t>　</a:t>
          </a:r>
          <a:r>
            <a:rPr kumimoji="1" lang="en-US" altLang="ja-JP" sz="1000">
              <a:solidFill>
                <a:schemeClr val="dk1"/>
              </a:solidFill>
              <a:effectLst/>
              <a:latin typeface="Arial" panose="020B0604020202020204" pitchFamily="34" charset="0"/>
              <a:ea typeface="+mn-ea"/>
              <a:cs typeface="Arial" panose="020B0604020202020204" pitchFamily="34" charset="0"/>
            </a:rPr>
            <a:t>Form</a:t>
          </a:r>
          <a:r>
            <a:rPr kumimoji="1" lang="en-US" altLang="ja-JP" sz="1000" baseline="0">
              <a:solidFill>
                <a:schemeClr val="dk1"/>
              </a:solidFill>
              <a:effectLst/>
              <a:latin typeface="Arial" panose="020B0604020202020204" pitchFamily="34" charset="0"/>
              <a:ea typeface="+mn-ea"/>
              <a:cs typeface="Arial" panose="020B0604020202020204" pitchFamily="34" charset="0"/>
            </a:rPr>
            <a:t> No. 2:  </a:t>
          </a:r>
          <a:r>
            <a:rPr kumimoji="1" lang="en-US" altLang="ja-JP" sz="1000">
              <a:solidFill>
                <a:schemeClr val="dk1"/>
              </a:solidFill>
              <a:effectLst/>
              <a:latin typeface="Arial" panose="020B0604020202020204" pitchFamily="34" charset="0"/>
              <a:ea typeface="+mn-ea"/>
              <a:cs typeface="Arial" panose="020B0604020202020204" pitchFamily="34" charset="0"/>
            </a:rPr>
            <a:t>Tour Details and Info*</a:t>
          </a:r>
          <a:endParaRPr lang="ja-JP" altLang="ja-JP" sz="1000">
            <a:effectLst/>
            <a:latin typeface="Arial" panose="020B0604020202020204" pitchFamily="34" charset="0"/>
            <a:ea typeface="+mn-ea"/>
            <a:cs typeface="Arial" panose="020B0604020202020204" pitchFamily="34" charset="0"/>
          </a:endParaRPr>
        </a:p>
        <a:p>
          <a:r>
            <a:rPr lang="ja-JP" altLang="en-US" sz="1000">
              <a:effectLst/>
              <a:latin typeface="Arial" panose="020B0604020202020204" pitchFamily="34" charset="0"/>
              <a:cs typeface="Arial" panose="020B0604020202020204" pitchFamily="34" charset="0"/>
            </a:rPr>
            <a:t>□　</a:t>
          </a:r>
          <a:r>
            <a:rPr lang="en-US" altLang="ja-JP" sz="1000">
              <a:effectLst/>
              <a:latin typeface="Arial" panose="020B0604020202020204" pitchFamily="34" charset="0"/>
              <a:cs typeface="Arial" panose="020B0604020202020204" pitchFamily="34" charset="0"/>
            </a:rPr>
            <a:t>Documents that can be used to confirm</a:t>
          </a:r>
          <a:r>
            <a:rPr lang="en-US" altLang="ja-JP" sz="1000" baseline="0">
              <a:effectLst/>
              <a:latin typeface="Arial" panose="020B0604020202020204" pitchFamily="34" charset="0"/>
              <a:cs typeface="Arial" panose="020B0604020202020204" pitchFamily="34" charset="0"/>
            </a:rPr>
            <a:t> the changes*</a:t>
          </a:r>
        </a:p>
        <a:p>
          <a:r>
            <a:rPr lang="en-US" altLang="ja-JP" sz="1000">
              <a:effectLst/>
              <a:latin typeface="Arial" panose="020B0604020202020204" pitchFamily="34" charset="0"/>
              <a:cs typeface="Arial" panose="020B0604020202020204" pitchFamily="34" charset="0"/>
            </a:rPr>
            <a:t>*</a:t>
          </a:r>
          <a:r>
            <a:rPr lang="vi-VN" altLang="ja-JP" sz="1000">
              <a:effectLst/>
              <a:latin typeface="Arial" panose="020B0604020202020204" pitchFamily="34" charset="0"/>
              <a:cs typeface="Arial" panose="020B0604020202020204" pitchFamily="34" charset="0"/>
            </a:rPr>
            <a:t>To be submitted in case there is an increase in the grant amount.</a:t>
          </a:r>
          <a:endParaRPr lang="ja-JP" altLang="ja-JP" sz="1000">
            <a:effectLst/>
            <a:latin typeface="Arial" panose="020B0604020202020204" pitchFamily="34" charset="0"/>
            <a:cs typeface="Arial" panose="020B0604020202020204" pitchFamily="34" charset="0"/>
          </a:endParaRPr>
        </a:p>
      </xdr:txBody>
    </xdr:sp>
    <xdr:clientData/>
  </xdr:twoCellAnchor>
  <xdr:twoCellAnchor>
    <xdr:from>
      <xdr:col>14</xdr:col>
      <xdr:colOff>212912</xdr:colOff>
      <xdr:row>26</xdr:row>
      <xdr:rowOff>14569</xdr:rowOff>
    </xdr:from>
    <xdr:to>
      <xdr:col>18</xdr:col>
      <xdr:colOff>654170</xdr:colOff>
      <xdr:row>29</xdr:row>
      <xdr:rowOff>149347</xdr:rowOff>
    </xdr:to>
    <xdr:sp macro="" textlink="">
      <xdr:nvSpPr>
        <xdr:cNvPr id="38" name="テキスト ボックス 44">
          <a:extLst>
            <a:ext uri="{FF2B5EF4-FFF2-40B4-BE49-F238E27FC236}">
              <a16:creationId xmlns:a16="http://schemas.microsoft.com/office/drawing/2014/main" id="{4CCDAE77-9C04-407C-89B8-5BC0AD4BC3F2}"/>
            </a:ext>
          </a:extLst>
        </xdr:cNvPr>
        <xdr:cNvSpPr txBox="1"/>
      </xdr:nvSpPr>
      <xdr:spPr>
        <a:xfrm>
          <a:off x="10343030" y="7141510"/>
          <a:ext cx="3634934" cy="829543"/>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dk1"/>
              </a:solidFill>
              <a:effectLst/>
              <a:latin typeface="Arial" panose="020B0604020202020204" pitchFamily="34" charset="0"/>
              <a:ea typeface="+mn-ea"/>
              <a:cs typeface="Arial" panose="020B0604020202020204" pitchFamily="34" charset="0"/>
            </a:rPr>
            <a:t>Items to submit</a:t>
          </a:r>
          <a:r>
            <a:rPr kumimoji="1" lang="en-US" altLang="ja-JP" sz="1000" b="1" baseline="0">
              <a:solidFill>
                <a:schemeClr val="dk1"/>
              </a:solidFill>
              <a:effectLst/>
              <a:latin typeface="Arial" panose="020B0604020202020204" pitchFamily="34" charset="0"/>
              <a:ea typeface="+mn-ea"/>
              <a:cs typeface="Arial" panose="020B0604020202020204" pitchFamily="34" charset="0"/>
            </a:rPr>
            <a:t> if applying through an appointed representative.</a:t>
          </a:r>
          <a:endParaRPr lang="ja-JP" altLang="ja-JP" sz="1000" b="1">
            <a:effectLst/>
            <a:latin typeface="Arial" panose="020B0604020202020204" pitchFamily="34" charset="0"/>
            <a:cs typeface="Arial" panose="020B0604020202020204" pitchFamily="34" charset="0"/>
          </a:endParaRPr>
        </a:p>
        <a:p>
          <a:r>
            <a:rPr kumimoji="1" lang="ja-JP" altLang="en-US" sz="1000">
              <a:solidFill>
                <a:schemeClr val="dk1"/>
              </a:solidFill>
              <a:effectLst/>
              <a:latin typeface="Arial" panose="020B0604020202020204" pitchFamily="34" charset="0"/>
              <a:ea typeface="+mn-ea"/>
              <a:cs typeface="Arial" panose="020B0604020202020204" pitchFamily="34" charset="0"/>
            </a:rPr>
            <a:t>□</a:t>
          </a:r>
          <a:r>
            <a:rPr kumimoji="1" lang="en-US" altLang="ja-JP" sz="1000">
              <a:solidFill>
                <a:schemeClr val="dk1"/>
              </a:solidFill>
              <a:effectLst/>
              <a:latin typeface="Arial" panose="020B0604020202020204" pitchFamily="34" charset="0"/>
              <a:ea typeface="+mn-ea"/>
              <a:cs typeface="Arial" panose="020B0604020202020204" pitchFamily="34" charset="0"/>
            </a:rPr>
            <a:t>Form</a:t>
          </a:r>
          <a:r>
            <a:rPr kumimoji="1" lang="en-US" altLang="ja-JP" sz="1000" baseline="0">
              <a:solidFill>
                <a:schemeClr val="dk1"/>
              </a:solidFill>
              <a:effectLst/>
              <a:latin typeface="Arial" panose="020B0604020202020204" pitchFamily="34" charset="0"/>
              <a:ea typeface="+mn-ea"/>
              <a:cs typeface="Arial" panose="020B0604020202020204" pitchFamily="34" charset="0"/>
            </a:rPr>
            <a:t> No. 5: Power of Attorney </a:t>
          </a:r>
          <a:r>
            <a:rPr kumimoji="1" lang="ja-JP" altLang="ja-JP" sz="1000" b="1">
              <a:solidFill>
                <a:srgbClr val="FF0000"/>
              </a:solidFill>
              <a:effectLst/>
              <a:latin typeface="Arial" panose="020B0604020202020204" pitchFamily="34" charset="0"/>
              <a:ea typeface="+mn-ea"/>
              <a:cs typeface="Arial" panose="020B0604020202020204" pitchFamily="34" charset="0"/>
            </a:rPr>
            <a:t>*</a:t>
          </a:r>
          <a:r>
            <a:rPr kumimoji="1" lang="en-US" altLang="ja-JP" sz="1100" b="0">
              <a:solidFill>
                <a:srgbClr val="FF0000"/>
              </a:solidFill>
              <a:effectLst/>
              <a:latin typeface="+mn-lt"/>
              <a:ea typeface="+mn-ea"/>
              <a:cs typeface="+mn-cs"/>
            </a:rPr>
            <a:t>Only an </a:t>
          </a:r>
          <a:r>
            <a:rPr kumimoji="1" lang="en-US" altLang="ja-JP" sz="1100" b="0" baseline="0">
              <a:solidFill>
                <a:srgbClr val="FF0000"/>
              </a:solidFill>
              <a:effectLst/>
              <a:latin typeface="+mn-lt"/>
              <a:ea typeface="+mn-ea"/>
              <a:cs typeface="+mn-cs"/>
            </a:rPr>
            <a:t>original copy bearing a stamp will be accepted.</a:t>
          </a:r>
        </a:p>
      </xdr:txBody>
    </xdr:sp>
    <xdr:clientData/>
  </xdr:twoCellAnchor>
  <xdr:twoCellAnchor>
    <xdr:from>
      <xdr:col>0</xdr:col>
      <xdr:colOff>212913</xdr:colOff>
      <xdr:row>1</xdr:row>
      <xdr:rowOff>440615</xdr:rowOff>
    </xdr:from>
    <xdr:to>
      <xdr:col>12</xdr:col>
      <xdr:colOff>1</xdr:colOff>
      <xdr:row>2</xdr:row>
      <xdr:rowOff>838201</xdr:rowOff>
    </xdr:to>
    <xdr:sp macro="" textlink="">
      <xdr:nvSpPr>
        <xdr:cNvPr id="39" name="テキスト ボックス 53">
          <a:extLst>
            <a:ext uri="{FF2B5EF4-FFF2-40B4-BE49-F238E27FC236}">
              <a16:creationId xmlns:a16="http://schemas.microsoft.com/office/drawing/2014/main" id="{48C78AFD-2AC2-4880-B281-8EFF44ED2263}"/>
            </a:ext>
          </a:extLst>
        </xdr:cNvPr>
        <xdr:cNvSpPr txBox="1"/>
      </xdr:nvSpPr>
      <xdr:spPr>
        <a:xfrm>
          <a:off x="212913" y="402515"/>
          <a:ext cx="8931088" cy="197561"/>
        </a:xfrm>
        <a:prstGeom prst="rect">
          <a:avLst/>
        </a:prstGeom>
        <a:noFill/>
        <a:ln w="38100" cmpd="sng">
          <a:noFill/>
          <a:prstDash val="solid"/>
          <a:extLst>
            <a:ext uri="{C807C97D-BFC1-408E-A445-0C87EB9F89A2}">
              <ask:lineSketchStyleProp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050" b="0">
              <a:ln>
                <a:noFill/>
              </a:ln>
              <a:solidFill>
                <a:schemeClr val="tx1"/>
              </a:solidFill>
            </a:rPr>
            <a:t>This Excel Workbook is a tool to help applicants complete the various application forms.</a:t>
          </a:r>
        </a:p>
        <a:p>
          <a:pPr>
            <a:lnSpc>
              <a:spcPts val="1500"/>
            </a:lnSpc>
          </a:pPr>
          <a:r>
            <a:rPr kumimoji="1" lang="en-US" altLang="ja-JP" sz="1050" b="0">
              <a:ln>
                <a:noFill/>
              </a:ln>
              <a:solidFill>
                <a:schemeClr val="tx1"/>
              </a:solidFill>
            </a:rPr>
            <a:t>Please fill out Sheets A and B, print out the necessary application forms, and submit all necessary documents by email to the Fukushima Prefecture Tourism &amp; Local Products Association by the deadline. </a:t>
          </a:r>
          <a:endParaRPr kumimoji="1" lang="ja-JP" altLang="en-US" sz="1050" b="0">
            <a:ln>
              <a:noFill/>
            </a:ln>
            <a:solidFill>
              <a:schemeClr val="tx1"/>
            </a:solidFill>
          </a:endParaRPr>
        </a:p>
      </xdr:txBody>
    </xdr:sp>
    <xdr:clientData/>
  </xdr:twoCellAnchor>
  <xdr:oneCellAnchor>
    <xdr:from>
      <xdr:col>3</xdr:col>
      <xdr:colOff>642257</xdr:colOff>
      <xdr:row>3</xdr:row>
      <xdr:rowOff>0</xdr:rowOff>
    </xdr:from>
    <xdr:ext cx="3087059" cy="2062246"/>
    <xdr:pic>
      <xdr:nvPicPr>
        <xdr:cNvPr id="40" name="図 54">
          <a:extLst>
            <a:ext uri="{FF2B5EF4-FFF2-40B4-BE49-F238E27FC236}">
              <a16:creationId xmlns:a16="http://schemas.microsoft.com/office/drawing/2014/main" id="{EA77ACB5-D32B-44C9-9394-2A9223117005}"/>
            </a:ext>
          </a:extLst>
        </xdr:cNvPr>
        <xdr:cNvPicPr>
          <a:picLocks noChangeAspect="1"/>
        </xdr:cNvPicPr>
      </xdr:nvPicPr>
      <xdr:blipFill>
        <a:blip xmlns:r="http://schemas.openxmlformats.org/officeDocument/2006/relationships" r:embed="rId7"/>
        <a:stretch>
          <a:fillRect/>
        </a:stretch>
      </xdr:blipFill>
      <xdr:spPr>
        <a:xfrm>
          <a:off x="2928257" y="600075"/>
          <a:ext cx="3087059" cy="2062246"/>
        </a:xfrm>
        <a:prstGeom prst="rect">
          <a:avLst/>
        </a:prstGeom>
        <a:ln>
          <a:solidFill>
            <a:schemeClr val="bg1">
              <a:lumMod val="85000"/>
            </a:schemeClr>
          </a:solidFill>
        </a:ln>
      </xdr:spPr>
    </xdr:pic>
    <xdr:clientData/>
  </xdr:oneCellAnchor>
  <xdr:oneCellAnchor>
    <xdr:from>
      <xdr:col>10</xdr:col>
      <xdr:colOff>198490</xdr:colOff>
      <xdr:row>2</xdr:row>
      <xdr:rowOff>685799</xdr:rowOff>
    </xdr:from>
    <xdr:ext cx="826894" cy="1120936"/>
    <xdr:pic>
      <xdr:nvPicPr>
        <xdr:cNvPr id="41" name="図 55">
          <a:extLst>
            <a:ext uri="{FF2B5EF4-FFF2-40B4-BE49-F238E27FC236}">
              <a16:creationId xmlns:a16="http://schemas.microsoft.com/office/drawing/2014/main" id="{6DB373C1-90D4-4B4A-AD53-69CF0AC77371}"/>
            </a:ext>
          </a:extLst>
        </xdr:cNvPr>
        <xdr:cNvPicPr>
          <a:picLocks noChangeAspect="1"/>
        </xdr:cNvPicPr>
      </xdr:nvPicPr>
      <xdr:blipFill>
        <a:blip xmlns:r="http://schemas.openxmlformats.org/officeDocument/2006/relationships" r:embed="rId8"/>
        <a:stretch>
          <a:fillRect/>
        </a:stretch>
      </xdr:blipFill>
      <xdr:spPr>
        <a:xfrm>
          <a:off x="7818490" y="600074"/>
          <a:ext cx="826894" cy="1120936"/>
        </a:xfrm>
        <a:prstGeom prst="rect">
          <a:avLst/>
        </a:prstGeom>
        <a:ln>
          <a:solidFill>
            <a:schemeClr val="bg1">
              <a:lumMod val="65000"/>
            </a:schemeClr>
          </a:solidFill>
        </a:ln>
      </xdr:spPr>
    </xdr:pic>
    <xdr:clientData/>
  </xdr:oneCellAnchor>
  <xdr:twoCellAnchor>
    <xdr:from>
      <xdr:col>8</xdr:col>
      <xdr:colOff>314697</xdr:colOff>
      <xdr:row>4</xdr:row>
      <xdr:rowOff>168031</xdr:rowOff>
    </xdr:from>
    <xdr:to>
      <xdr:col>9</xdr:col>
      <xdr:colOff>699072</xdr:colOff>
      <xdr:row>5</xdr:row>
      <xdr:rowOff>194314</xdr:rowOff>
    </xdr:to>
    <xdr:cxnSp macro="">
      <xdr:nvCxnSpPr>
        <xdr:cNvPr id="42" name="直線矢印コネクタ 56">
          <a:extLst>
            <a:ext uri="{FF2B5EF4-FFF2-40B4-BE49-F238E27FC236}">
              <a16:creationId xmlns:a16="http://schemas.microsoft.com/office/drawing/2014/main" id="{E53A8165-5A74-40C2-9866-E98A10E52AA8}"/>
            </a:ext>
          </a:extLst>
        </xdr:cNvPr>
        <xdr:cNvCxnSpPr/>
      </xdr:nvCxnSpPr>
      <xdr:spPr>
        <a:xfrm flipV="1">
          <a:off x="6410697" y="968131"/>
          <a:ext cx="1146375" cy="226308"/>
        </a:xfrm>
        <a:prstGeom prst="straightConnector1">
          <a:avLst/>
        </a:prstGeom>
        <a:ln w="28575">
          <a:solidFill>
            <a:srgbClr val="0070C0"/>
          </a:solidFill>
          <a:tailEnd type="triangle"/>
        </a:ln>
      </xdr:spPr>
      <xdr:style>
        <a:lnRef idx="1">
          <a:schemeClr val="accent5"/>
        </a:lnRef>
        <a:fillRef idx="0">
          <a:schemeClr val="accent5"/>
        </a:fillRef>
        <a:effectRef idx="0">
          <a:schemeClr val="accent5"/>
        </a:effectRef>
        <a:fontRef idx="minor">
          <a:schemeClr val="tx1"/>
        </a:fontRef>
      </xdr:style>
    </xdr:cxnSp>
    <xdr:clientData/>
  </xdr:twoCellAnchor>
  <xdr:oneCellAnchor>
    <xdr:from>
      <xdr:col>11</xdr:col>
      <xdr:colOff>68432</xdr:colOff>
      <xdr:row>4</xdr:row>
      <xdr:rowOff>151132</xdr:rowOff>
    </xdr:from>
    <xdr:ext cx="747998" cy="1068856"/>
    <xdr:pic>
      <xdr:nvPicPr>
        <xdr:cNvPr id="43" name="図 57">
          <a:extLst>
            <a:ext uri="{FF2B5EF4-FFF2-40B4-BE49-F238E27FC236}">
              <a16:creationId xmlns:a16="http://schemas.microsoft.com/office/drawing/2014/main" id="{1A3C1D5A-1F5C-425C-A619-B0E814162168}"/>
            </a:ext>
          </a:extLst>
        </xdr:cNvPr>
        <xdr:cNvPicPr>
          <a:picLocks noChangeAspect="1"/>
        </xdr:cNvPicPr>
      </xdr:nvPicPr>
      <xdr:blipFill>
        <a:blip xmlns:r="http://schemas.openxmlformats.org/officeDocument/2006/relationships" r:embed="rId9"/>
        <a:stretch>
          <a:fillRect/>
        </a:stretch>
      </xdr:blipFill>
      <xdr:spPr>
        <a:xfrm>
          <a:off x="8450432" y="951232"/>
          <a:ext cx="747998" cy="1068856"/>
        </a:xfrm>
        <a:prstGeom prst="rect">
          <a:avLst/>
        </a:prstGeom>
        <a:ln>
          <a:solidFill>
            <a:schemeClr val="bg1">
              <a:lumMod val="65000"/>
            </a:schemeClr>
          </a:solidFill>
        </a:ln>
      </xdr:spPr>
    </xdr:pic>
    <xdr:clientData/>
  </xdr:oneCellAnchor>
  <xdr:oneCellAnchor>
    <xdr:from>
      <xdr:col>10</xdr:col>
      <xdr:colOff>243156</xdr:colOff>
      <xdr:row>7</xdr:row>
      <xdr:rowOff>156589</xdr:rowOff>
    </xdr:from>
    <xdr:ext cx="888958" cy="1266732"/>
    <xdr:pic>
      <xdr:nvPicPr>
        <xdr:cNvPr id="44" name="図 58">
          <a:extLst>
            <a:ext uri="{FF2B5EF4-FFF2-40B4-BE49-F238E27FC236}">
              <a16:creationId xmlns:a16="http://schemas.microsoft.com/office/drawing/2014/main" id="{D3FDCFC2-E8C1-403A-9893-9A46713AEE6D}"/>
            </a:ext>
          </a:extLst>
        </xdr:cNvPr>
        <xdr:cNvPicPr>
          <a:picLocks noChangeAspect="1"/>
        </xdr:cNvPicPr>
      </xdr:nvPicPr>
      <xdr:blipFill>
        <a:blip xmlns:r="http://schemas.openxmlformats.org/officeDocument/2006/relationships" r:embed="rId10"/>
        <a:stretch>
          <a:fillRect/>
        </a:stretch>
      </xdr:blipFill>
      <xdr:spPr>
        <a:xfrm>
          <a:off x="7863156" y="1556764"/>
          <a:ext cx="888958" cy="1266732"/>
        </a:xfrm>
        <a:prstGeom prst="rect">
          <a:avLst/>
        </a:prstGeom>
        <a:ln>
          <a:solidFill>
            <a:schemeClr val="bg1">
              <a:lumMod val="65000"/>
            </a:schemeClr>
          </a:solidFill>
        </a:ln>
      </xdr:spPr>
    </xdr:pic>
    <xdr:clientData/>
  </xdr:oneCellAnchor>
  <xdr:twoCellAnchor>
    <xdr:from>
      <xdr:col>8</xdr:col>
      <xdr:colOff>325583</xdr:colOff>
      <xdr:row>7</xdr:row>
      <xdr:rowOff>61823</xdr:rowOff>
    </xdr:from>
    <xdr:to>
      <xdr:col>10</xdr:col>
      <xdr:colOff>624000</xdr:colOff>
      <xdr:row>7</xdr:row>
      <xdr:rowOff>72516</xdr:rowOff>
    </xdr:to>
    <xdr:cxnSp macro="">
      <xdr:nvCxnSpPr>
        <xdr:cNvPr id="45" name="直線矢印コネクタ 59">
          <a:extLst>
            <a:ext uri="{FF2B5EF4-FFF2-40B4-BE49-F238E27FC236}">
              <a16:creationId xmlns:a16="http://schemas.microsoft.com/office/drawing/2014/main" id="{C57CAB0B-9E72-441C-A244-E04ECC2F0110}"/>
            </a:ext>
          </a:extLst>
        </xdr:cNvPr>
        <xdr:cNvCxnSpPr/>
      </xdr:nvCxnSpPr>
      <xdr:spPr>
        <a:xfrm>
          <a:off x="6421583" y="1461998"/>
          <a:ext cx="1822417" cy="10693"/>
        </a:xfrm>
        <a:prstGeom prst="straightConnector1">
          <a:avLst/>
        </a:prstGeom>
        <a:ln w="28575">
          <a:solidFill>
            <a:srgbClr val="0070C0"/>
          </a:solidFill>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314697</xdr:colOff>
      <xdr:row>8</xdr:row>
      <xdr:rowOff>106355</xdr:rowOff>
    </xdr:from>
    <xdr:to>
      <xdr:col>9</xdr:col>
      <xdr:colOff>676660</xdr:colOff>
      <xdr:row>10</xdr:row>
      <xdr:rowOff>147714</xdr:rowOff>
    </xdr:to>
    <xdr:cxnSp macro="">
      <xdr:nvCxnSpPr>
        <xdr:cNvPr id="46" name="直線矢印コネクタ 60">
          <a:extLst>
            <a:ext uri="{FF2B5EF4-FFF2-40B4-BE49-F238E27FC236}">
              <a16:creationId xmlns:a16="http://schemas.microsoft.com/office/drawing/2014/main" id="{B2EC3E7B-626A-4D96-A13A-D46041177D96}"/>
            </a:ext>
          </a:extLst>
        </xdr:cNvPr>
        <xdr:cNvCxnSpPr/>
      </xdr:nvCxnSpPr>
      <xdr:spPr>
        <a:xfrm>
          <a:off x="6410697" y="1706555"/>
          <a:ext cx="1123963" cy="441409"/>
        </a:xfrm>
        <a:prstGeom prst="straightConnector1">
          <a:avLst/>
        </a:prstGeom>
        <a:ln w="28575">
          <a:solidFill>
            <a:srgbClr val="0070C0"/>
          </a:solidFill>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10</xdr:col>
      <xdr:colOff>123040</xdr:colOff>
      <xdr:row>2</xdr:row>
      <xdr:rowOff>419440</xdr:rowOff>
    </xdr:from>
    <xdr:to>
      <xdr:col>11</xdr:col>
      <xdr:colOff>433138</xdr:colOff>
      <xdr:row>2</xdr:row>
      <xdr:rowOff>764579</xdr:rowOff>
    </xdr:to>
    <xdr:sp macro="" textlink="">
      <xdr:nvSpPr>
        <xdr:cNvPr id="47" name="テキスト ボックス 61">
          <a:extLst>
            <a:ext uri="{FF2B5EF4-FFF2-40B4-BE49-F238E27FC236}">
              <a16:creationId xmlns:a16="http://schemas.microsoft.com/office/drawing/2014/main" id="{55551E6B-F755-40E8-B5EC-E4DEFE192215}"/>
            </a:ext>
          </a:extLst>
        </xdr:cNvPr>
        <xdr:cNvSpPr txBox="1"/>
      </xdr:nvSpPr>
      <xdr:spPr>
        <a:xfrm>
          <a:off x="7743040" y="600415"/>
          <a:ext cx="1072098" cy="2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Form No.1</a:t>
          </a:r>
          <a:endParaRPr kumimoji="1" lang="ja-JP" altLang="en-US" sz="1100">
            <a:solidFill>
              <a:sysClr val="windowText" lastClr="000000"/>
            </a:solidFill>
          </a:endParaRPr>
        </a:p>
      </xdr:txBody>
    </xdr:sp>
    <xdr:clientData/>
  </xdr:twoCellAnchor>
  <xdr:twoCellAnchor>
    <xdr:from>
      <xdr:col>11</xdr:col>
      <xdr:colOff>324279</xdr:colOff>
      <xdr:row>3</xdr:row>
      <xdr:rowOff>27788</xdr:rowOff>
    </xdr:from>
    <xdr:to>
      <xdr:col>12</xdr:col>
      <xdr:colOff>623491</xdr:colOff>
      <xdr:row>4</xdr:row>
      <xdr:rowOff>238860</xdr:rowOff>
    </xdr:to>
    <xdr:sp macro="" textlink="">
      <xdr:nvSpPr>
        <xdr:cNvPr id="48" name="テキスト ボックス 64">
          <a:extLst>
            <a:ext uri="{FF2B5EF4-FFF2-40B4-BE49-F238E27FC236}">
              <a16:creationId xmlns:a16="http://schemas.microsoft.com/office/drawing/2014/main" id="{7AD77BAC-AC90-4C31-A07A-66C28F843010}"/>
            </a:ext>
          </a:extLst>
        </xdr:cNvPr>
        <xdr:cNvSpPr txBox="1"/>
      </xdr:nvSpPr>
      <xdr:spPr>
        <a:xfrm>
          <a:off x="8706279" y="627863"/>
          <a:ext cx="1061212" cy="37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Form No.3</a:t>
          </a:r>
          <a:endParaRPr kumimoji="1" lang="ja-JP" altLang="en-US" sz="1100">
            <a:solidFill>
              <a:sysClr val="windowText" lastClr="000000"/>
            </a:solidFill>
          </a:endParaRPr>
        </a:p>
      </xdr:txBody>
    </xdr:sp>
    <xdr:clientData/>
  </xdr:twoCellAnchor>
  <xdr:twoCellAnchor>
    <xdr:from>
      <xdr:col>11</xdr:col>
      <xdr:colOff>269278</xdr:colOff>
      <xdr:row>8</xdr:row>
      <xdr:rowOff>184198</xdr:rowOff>
    </xdr:from>
    <xdr:to>
      <xdr:col>12</xdr:col>
      <xdr:colOff>568490</xdr:colOff>
      <xdr:row>10</xdr:row>
      <xdr:rowOff>46641</xdr:rowOff>
    </xdr:to>
    <xdr:sp macro="" textlink="">
      <xdr:nvSpPr>
        <xdr:cNvPr id="49" name="テキスト ボックス 65">
          <a:extLst>
            <a:ext uri="{FF2B5EF4-FFF2-40B4-BE49-F238E27FC236}">
              <a16:creationId xmlns:a16="http://schemas.microsoft.com/office/drawing/2014/main" id="{DB43C01A-5664-4E82-9841-9CC3698FF497}"/>
            </a:ext>
          </a:extLst>
        </xdr:cNvPr>
        <xdr:cNvSpPr txBox="1"/>
      </xdr:nvSpPr>
      <xdr:spPr>
        <a:xfrm>
          <a:off x="8651278" y="1784398"/>
          <a:ext cx="1061212" cy="262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Form No.4</a:t>
          </a:r>
          <a:endParaRPr kumimoji="1" lang="ja-JP" altLang="en-US" sz="1100">
            <a:solidFill>
              <a:sysClr val="windowText" lastClr="000000"/>
            </a:solidFill>
          </a:endParaRPr>
        </a:p>
      </xdr:txBody>
    </xdr:sp>
    <xdr:clientData/>
  </xdr:twoCellAnchor>
  <xdr:twoCellAnchor>
    <xdr:from>
      <xdr:col>10</xdr:col>
      <xdr:colOff>436469</xdr:colOff>
      <xdr:row>20</xdr:row>
      <xdr:rowOff>87307</xdr:rowOff>
    </xdr:from>
    <xdr:to>
      <xdr:col>10</xdr:col>
      <xdr:colOff>441500</xdr:colOff>
      <xdr:row>28</xdr:row>
      <xdr:rowOff>100293</xdr:rowOff>
    </xdr:to>
    <xdr:cxnSp macro="">
      <xdr:nvCxnSpPr>
        <xdr:cNvPr id="50" name="直線コネクタ 66">
          <a:extLst>
            <a:ext uri="{FF2B5EF4-FFF2-40B4-BE49-F238E27FC236}">
              <a16:creationId xmlns:a16="http://schemas.microsoft.com/office/drawing/2014/main" id="{DA580FDB-60A9-4234-B998-FE492CBDC152}"/>
            </a:ext>
          </a:extLst>
        </xdr:cNvPr>
        <xdr:cNvCxnSpPr/>
      </xdr:nvCxnSpPr>
      <xdr:spPr>
        <a:xfrm flipH="1">
          <a:off x="8056469" y="4087807"/>
          <a:ext cx="5031" cy="161318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174171</xdr:colOff>
      <xdr:row>37</xdr:row>
      <xdr:rowOff>54429</xdr:rowOff>
    </xdr:from>
    <xdr:to>
      <xdr:col>9</xdr:col>
      <xdr:colOff>87084</xdr:colOff>
      <xdr:row>53</xdr:row>
      <xdr:rowOff>91659</xdr:rowOff>
    </xdr:to>
    <xdr:pic>
      <xdr:nvPicPr>
        <xdr:cNvPr id="8" name="図 7">
          <a:extLst>
            <a:ext uri="{FF2B5EF4-FFF2-40B4-BE49-F238E27FC236}">
              <a16:creationId xmlns:a16="http://schemas.microsoft.com/office/drawing/2014/main" id="{16333AD0-0E5C-4ADD-8DA3-EF4B3699AC77}"/>
            </a:ext>
          </a:extLst>
        </xdr:cNvPr>
        <xdr:cNvPicPr>
          <a:picLocks noChangeAspect="1"/>
        </xdr:cNvPicPr>
      </xdr:nvPicPr>
      <xdr:blipFill>
        <a:blip xmlns:r="http://schemas.openxmlformats.org/officeDocument/2006/relationships" r:embed="rId1"/>
        <a:stretch>
          <a:fillRect/>
        </a:stretch>
      </xdr:blipFill>
      <xdr:spPr>
        <a:xfrm>
          <a:off x="174171" y="7641772"/>
          <a:ext cx="6139542" cy="3172316"/>
        </a:xfrm>
        <a:prstGeom prst="rect">
          <a:avLst/>
        </a:prstGeom>
      </xdr:spPr>
    </xdr:pic>
    <xdr:clientData/>
  </xdr:twoCellAnchor>
  <xdr:twoCellAnchor editAs="oneCell">
    <xdr:from>
      <xdr:col>0</xdr:col>
      <xdr:colOff>174171</xdr:colOff>
      <xdr:row>18</xdr:row>
      <xdr:rowOff>185057</xdr:rowOff>
    </xdr:from>
    <xdr:to>
      <xdr:col>9</xdr:col>
      <xdr:colOff>87084</xdr:colOff>
      <xdr:row>35</xdr:row>
      <xdr:rowOff>26345</xdr:rowOff>
    </xdr:to>
    <xdr:pic>
      <xdr:nvPicPr>
        <xdr:cNvPr id="7" name="図 6">
          <a:extLst>
            <a:ext uri="{FF2B5EF4-FFF2-40B4-BE49-F238E27FC236}">
              <a16:creationId xmlns:a16="http://schemas.microsoft.com/office/drawing/2014/main" id="{117AA433-32E7-429B-BBB9-1158963226BB}"/>
            </a:ext>
          </a:extLst>
        </xdr:cNvPr>
        <xdr:cNvPicPr>
          <a:picLocks noChangeAspect="1"/>
        </xdr:cNvPicPr>
      </xdr:nvPicPr>
      <xdr:blipFill>
        <a:blip xmlns:r="http://schemas.openxmlformats.org/officeDocument/2006/relationships" r:embed="rId1"/>
        <a:stretch>
          <a:fillRect/>
        </a:stretch>
      </xdr:blipFill>
      <xdr:spPr>
        <a:xfrm>
          <a:off x="174171" y="4049486"/>
          <a:ext cx="6139542" cy="3172316"/>
        </a:xfrm>
        <a:prstGeom prst="rect">
          <a:avLst/>
        </a:prstGeom>
      </xdr:spPr>
    </xdr:pic>
    <xdr:clientData/>
  </xdr:twoCellAnchor>
  <xdr:twoCellAnchor editAs="oneCell">
    <xdr:from>
      <xdr:col>0</xdr:col>
      <xdr:colOff>206830</xdr:colOff>
      <xdr:row>2</xdr:row>
      <xdr:rowOff>5940</xdr:rowOff>
    </xdr:from>
    <xdr:to>
      <xdr:col>9</xdr:col>
      <xdr:colOff>119743</xdr:colOff>
      <xdr:row>17</xdr:row>
      <xdr:rowOff>184684</xdr:rowOff>
    </xdr:to>
    <xdr:pic>
      <xdr:nvPicPr>
        <xdr:cNvPr id="6" name="図 5">
          <a:extLst>
            <a:ext uri="{FF2B5EF4-FFF2-40B4-BE49-F238E27FC236}">
              <a16:creationId xmlns:a16="http://schemas.microsoft.com/office/drawing/2014/main" id="{1795D3A5-ACAC-4C6A-F2CC-73D74DD44720}"/>
            </a:ext>
          </a:extLst>
        </xdr:cNvPr>
        <xdr:cNvPicPr>
          <a:picLocks noChangeAspect="1"/>
        </xdr:cNvPicPr>
      </xdr:nvPicPr>
      <xdr:blipFill>
        <a:blip xmlns:r="http://schemas.openxmlformats.org/officeDocument/2006/relationships" r:embed="rId1"/>
        <a:stretch>
          <a:fillRect/>
        </a:stretch>
      </xdr:blipFill>
      <xdr:spPr>
        <a:xfrm>
          <a:off x="206830" y="680854"/>
          <a:ext cx="6139542" cy="3172316"/>
        </a:xfrm>
        <a:prstGeom prst="rect">
          <a:avLst/>
        </a:prstGeom>
      </xdr:spPr>
    </xdr:pic>
    <xdr:clientData/>
  </xdr:twoCellAnchor>
  <xdr:oneCellAnchor>
    <xdr:from>
      <xdr:col>1</xdr:col>
      <xdr:colOff>666750</xdr:colOff>
      <xdr:row>36</xdr:row>
      <xdr:rowOff>0</xdr:rowOff>
    </xdr:from>
    <xdr:ext cx="184731" cy="325217"/>
    <xdr:sp macro="" textlink="">
      <xdr:nvSpPr>
        <xdr:cNvPr id="5" name="テキスト ボックス 4">
          <a:extLst>
            <a:ext uri="{FF2B5EF4-FFF2-40B4-BE49-F238E27FC236}">
              <a16:creationId xmlns:a16="http://schemas.microsoft.com/office/drawing/2014/main" id="{2A5895D9-07D4-4372-A5E2-02CAD2C5C0F3}"/>
            </a:ext>
          </a:extLst>
        </xdr:cNvPr>
        <xdr:cNvSpPr txBox="1"/>
      </xdr:nvSpPr>
      <xdr:spPr>
        <a:xfrm>
          <a:off x="895350" y="15687675"/>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598714</xdr:colOff>
      <xdr:row>0</xdr:row>
      <xdr:rowOff>0</xdr:rowOff>
    </xdr:from>
    <xdr:ext cx="184731" cy="325217"/>
    <xdr:sp macro="" textlink="">
      <xdr:nvSpPr>
        <xdr:cNvPr id="11" name="テキスト ボックス 10">
          <a:extLst>
            <a:ext uri="{FF2B5EF4-FFF2-40B4-BE49-F238E27FC236}">
              <a16:creationId xmlns:a16="http://schemas.microsoft.com/office/drawing/2014/main" id="{F45F6154-9F98-440D-981F-C5912B074304}"/>
            </a:ext>
          </a:extLst>
        </xdr:cNvPr>
        <xdr:cNvSpPr txBox="1"/>
      </xdr:nvSpPr>
      <xdr:spPr>
        <a:xfrm>
          <a:off x="1589314" y="6108247"/>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272143</xdr:colOff>
      <xdr:row>8</xdr:row>
      <xdr:rowOff>54428</xdr:rowOff>
    </xdr:from>
    <xdr:to>
      <xdr:col>3</xdr:col>
      <xdr:colOff>108857</xdr:colOff>
      <xdr:row>16</xdr:row>
      <xdr:rowOff>66674</xdr:rowOff>
    </xdr:to>
    <xdr:sp macro="" textlink="">
      <xdr:nvSpPr>
        <xdr:cNvPr id="28" name="正方形/長方形 27">
          <a:extLst>
            <a:ext uri="{FF2B5EF4-FFF2-40B4-BE49-F238E27FC236}">
              <a16:creationId xmlns:a16="http://schemas.microsoft.com/office/drawing/2014/main" id="{07750501-0C39-42C7-8EF2-B4F5E7DFE263}"/>
            </a:ext>
          </a:extLst>
        </xdr:cNvPr>
        <xdr:cNvSpPr/>
      </xdr:nvSpPr>
      <xdr:spPr>
        <a:xfrm>
          <a:off x="489857" y="1959428"/>
          <a:ext cx="1338943" cy="1579789"/>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625113</xdr:colOff>
      <xdr:row>8</xdr:row>
      <xdr:rowOff>76199</xdr:rowOff>
    </xdr:from>
    <xdr:to>
      <xdr:col>9</xdr:col>
      <xdr:colOff>108858</xdr:colOff>
      <xdr:row>16</xdr:row>
      <xdr:rowOff>118381</xdr:rowOff>
    </xdr:to>
    <xdr:sp macro="" textlink="">
      <xdr:nvSpPr>
        <xdr:cNvPr id="30" name="正方形/長方形 29">
          <a:extLst>
            <a:ext uri="{FF2B5EF4-FFF2-40B4-BE49-F238E27FC236}">
              <a16:creationId xmlns:a16="http://schemas.microsoft.com/office/drawing/2014/main" id="{E805210D-62AB-4028-A562-25824A2E8E01}"/>
            </a:ext>
          </a:extLst>
        </xdr:cNvPr>
        <xdr:cNvSpPr/>
      </xdr:nvSpPr>
      <xdr:spPr>
        <a:xfrm>
          <a:off x="4598399" y="1981199"/>
          <a:ext cx="1737088" cy="1609725"/>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559255</xdr:colOff>
      <xdr:row>25</xdr:row>
      <xdr:rowOff>2722</xdr:rowOff>
    </xdr:from>
    <xdr:to>
      <xdr:col>4</xdr:col>
      <xdr:colOff>522514</xdr:colOff>
      <xdr:row>33</xdr:row>
      <xdr:rowOff>54429</xdr:rowOff>
    </xdr:to>
    <xdr:sp macro="" textlink="">
      <xdr:nvSpPr>
        <xdr:cNvPr id="31" name="正方形/長方形 30">
          <a:extLst>
            <a:ext uri="{FF2B5EF4-FFF2-40B4-BE49-F238E27FC236}">
              <a16:creationId xmlns:a16="http://schemas.microsoft.com/office/drawing/2014/main" id="{E82BDCEC-175F-48B3-9DA5-0B53A7AA30C6}"/>
            </a:ext>
          </a:extLst>
        </xdr:cNvPr>
        <xdr:cNvSpPr/>
      </xdr:nvSpPr>
      <xdr:spPr>
        <a:xfrm>
          <a:off x="2279198" y="5238751"/>
          <a:ext cx="714373" cy="1619249"/>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268061</xdr:colOff>
      <xdr:row>43</xdr:row>
      <xdr:rowOff>163286</xdr:rowOff>
    </xdr:from>
    <xdr:to>
      <xdr:col>6</xdr:col>
      <xdr:colOff>144235</xdr:colOff>
      <xdr:row>51</xdr:row>
      <xdr:rowOff>76201</xdr:rowOff>
    </xdr:to>
    <xdr:sp macro="" textlink="">
      <xdr:nvSpPr>
        <xdr:cNvPr id="32" name="正方形/長方形 31">
          <a:extLst>
            <a:ext uri="{FF2B5EF4-FFF2-40B4-BE49-F238E27FC236}">
              <a16:creationId xmlns:a16="http://schemas.microsoft.com/office/drawing/2014/main" id="{58620035-AFC1-4C45-9ADA-A2FA044E02D6}"/>
            </a:ext>
          </a:extLst>
        </xdr:cNvPr>
        <xdr:cNvSpPr/>
      </xdr:nvSpPr>
      <xdr:spPr>
        <a:xfrm>
          <a:off x="3490232" y="8926286"/>
          <a:ext cx="627289" cy="1480458"/>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564695</xdr:colOff>
      <xdr:row>43</xdr:row>
      <xdr:rowOff>168728</xdr:rowOff>
    </xdr:from>
    <xdr:to>
      <xdr:col>9</xdr:col>
      <xdr:colOff>76200</xdr:colOff>
      <xdr:row>51</xdr:row>
      <xdr:rowOff>141514</xdr:rowOff>
    </xdr:to>
    <xdr:sp macro="" textlink="">
      <xdr:nvSpPr>
        <xdr:cNvPr id="33" name="正方形/長方形 32">
          <a:extLst>
            <a:ext uri="{FF2B5EF4-FFF2-40B4-BE49-F238E27FC236}">
              <a16:creationId xmlns:a16="http://schemas.microsoft.com/office/drawing/2014/main" id="{22CEB4A6-8C4B-4CDD-BA37-4AC7D7785A85}"/>
            </a:ext>
          </a:extLst>
        </xdr:cNvPr>
        <xdr:cNvSpPr/>
      </xdr:nvSpPr>
      <xdr:spPr>
        <a:xfrm>
          <a:off x="4537981" y="8931728"/>
          <a:ext cx="1764848" cy="1540329"/>
        </a:xfrm>
        <a:prstGeom prst="rect">
          <a:avLst/>
        </a:prstGeom>
        <a:solidFill>
          <a:schemeClr val="accent2">
            <a:lumMod val="20000"/>
            <a:lumOff val="80000"/>
            <a:alpha val="21000"/>
          </a:schemeClr>
        </a:solidFill>
        <a:ln w="3810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606876</xdr:colOff>
      <xdr:row>25</xdr:row>
      <xdr:rowOff>152401</xdr:rowOff>
    </xdr:from>
    <xdr:to>
      <xdr:col>9</xdr:col>
      <xdr:colOff>10885</xdr:colOff>
      <xdr:row>33</xdr:row>
      <xdr:rowOff>163287</xdr:rowOff>
    </xdr:to>
    <xdr:sp macro="" textlink="">
      <xdr:nvSpPr>
        <xdr:cNvPr id="34" name="正方形/長方形 33">
          <a:extLst>
            <a:ext uri="{FF2B5EF4-FFF2-40B4-BE49-F238E27FC236}">
              <a16:creationId xmlns:a16="http://schemas.microsoft.com/office/drawing/2014/main" id="{B7356198-4ACA-4CCA-9095-1483B7820A35}"/>
            </a:ext>
          </a:extLst>
        </xdr:cNvPr>
        <xdr:cNvSpPr/>
      </xdr:nvSpPr>
      <xdr:spPr>
        <a:xfrm>
          <a:off x="4580162" y="5388430"/>
          <a:ext cx="1657352" cy="1578428"/>
        </a:xfrm>
        <a:prstGeom prst="rect">
          <a:avLst/>
        </a:prstGeom>
        <a:solidFill>
          <a:schemeClr val="accent2">
            <a:lumMod val="20000"/>
            <a:lumOff val="80000"/>
            <a:alpha val="21000"/>
          </a:schemeClr>
        </a:solidFill>
        <a:ln w="3810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40822</xdr:colOff>
      <xdr:row>2</xdr:row>
      <xdr:rowOff>136072</xdr:rowOff>
    </xdr:from>
    <xdr:to>
      <xdr:col>10</xdr:col>
      <xdr:colOff>598715</xdr:colOff>
      <xdr:row>4</xdr:row>
      <xdr:rowOff>1</xdr:rowOff>
    </xdr:to>
    <xdr:sp macro="" textlink="">
      <xdr:nvSpPr>
        <xdr:cNvPr id="35" name="正方形/長方形 34">
          <a:extLst>
            <a:ext uri="{FF2B5EF4-FFF2-40B4-BE49-F238E27FC236}">
              <a16:creationId xmlns:a16="http://schemas.microsoft.com/office/drawing/2014/main" id="{B7AB2D5B-DBE9-4232-8F64-9E8C60783049}"/>
            </a:ext>
          </a:extLst>
        </xdr:cNvPr>
        <xdr:cNvSpPr/>
      </xdr:nvSpPr>
      <xdr:spPr>
        <a:xfrm>
          <a:off x="9413422" y="9165772"/>
          <a:ext cx="557893" cy="273504"/>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27214</xdr:colOff>
      <xdr:row>4</xdr:row>
      <xdr:rowOff>190501</xdr:rowOff>
    </xdr:from>
    <xdr:to>
      <xdr:col>10</xdr:col>
      <xdr:colOff>625929</xdr:colOff>
      <xdr:row>6</xdr:row>
      <xdr:rowOff>40823</xdr:rowOff>
    </xdr:to>
    <xdr:sp macro="" textlink="">
      <xdr:nvSpPr>
        <xdr:cNvPr id="36" name="正方形/長方形 35">
          <a:extLst>
            <a:ext uri="{FF2B5EF4-FFF2-40B4-BE49-F238E27FC236}">
              <a16:creationId xmlns:a16="http://schemas.microsoft.com/office/drawing/2014/main" id="{32013DC6-99F8-49F3-A88D-DA7095929920}"/>
            </a:ext>
          </a:extLst>
        </xdr:cNvPr>
        <xdr:cNvSpPr/>
      </xdr:nvSpPr>
      <xdr:spPr>
        <a:xfrm>
          <a:off x="9399814" y="9629776"/>
          <a:ext cx="598715" cy="297997"/>
        </a:xfrm>
        <a:prstGeom prst="rect">
          <a:avLst/>
        </a:prstGeom>
        <a:solidFill>
          <a:schemeClr val="accent2">
            <a:lumMod val="20000"/>
            <a:lumOff val="80000"/>
            <a:alpha val="21000"/>
          </a:schemeClr>
        </a:solidFill>
        <a:ln w="1905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181856</xdr:colOff>
      <xdr:row>0</xdr:row>
      <xdr:rowOff>79241</xdr:rowOff>
    </xdr:from>
    <xdr:to>
      <xdr:col>7</xdr:col>
      <xdr:colOff>167288</xdr:colOff>
      <xdr:row>1</xdr:row>
      <xdr:rowOff>129159</xdr:rowOff>
    </xdr:to>
    <xdr:sp macro="" textlink="">
      <xdr:nvSpPr>
        <xdr:cNvPr id="50" name="テキスト ボックス 49">
          <a:extLst>
            <a:ext uri="{FF2B5EF4-FFF2-40B4-BE49-F238E27FC236}">
              <a16:creationId xmlns:a16="http://schemas.microsoft.com/office/drawing/2014/main" id="{4CC889F2-75EF-4C90-9EE4-3163FC94164A}"/>
            </a:ext>
          </a:extLst>
        </xdr:cNvPr>
        <xdr:cNvSpPr txBox="1"/>
      </xdr:nvSpPr>
      <xdr:spPr>
        <a:xfrm>
          <a:off x="181856" y="8432666"/>
          <a:ext cx="4786032" cy="392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chemeClr val="dk1"/>
              </a:solidFill>
              <a:effectLst/>
              <a:latin typeface="+mn-lt"/>
              <a:ea typeface="+mn-ea"/>
              <a:cs typeface="+mn-cs"/>
            </a:rPr>
            <a:t>Q.</a:t>
          </a:r>
          <a:r>
            <a:rPr kumimoji="1" lang="en-US" altLang="ja-JP" sz="1100"/>
            <a:t>Where do I fill in the form?</a:t>
          </a:r>
        </a:p>
      </xdr:txBody>
    </xdr:sp>
    <xdr:clientData/>
  </xdr:twoCellAnchor>
  <xdr:twoCellAnchor>
    <xdr:from>
      <xdr:col>2</xdr:col>
      <xdr:colOff>307523</xdr:colOff>
      <xdr:row>5</xdr:row>
      <xdr:rowOff>78583</xdr:rowOff>
    </xdr:from>
    <xdr:to>
      <xdr:col>4</xdr:col>
      <xdr:colOff>21773</xdr:colOff>
      <xdr:row>6</xdr:row>
      <xdr:rowOff>88447</xdr:rowOff>
    </xdr:to>
    <xdr:sp macro="" textlink="">
      <xdr:nvSpPr>
        <xdr:cNvPr id="51" name="正方形/長方形 50">
          <a:extLst>
            <a:ext uri="{FF2B5EF4-FFF2-40B4-BE49-F238E27FC236}">
              <a16:creationId xmlns:a16="http://schemas.microsoft.com/office/drawing/2014/main" id="{C1777599-3F96-45DE-9474-C910015D46C7}"/>
            </a:ext>
          </a:extLst>
        </xdr:cNvPr>
        <xdr:cNvSpPr/>
      </xdr:nvSpPr>
      <xdr:spPr>
        <a:xfrm>
          <a:off x="1276352" y="1395754"/>
          <a:ext cx="1216478" cy="205807"/>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549728</xdr:colOff>
      <xdr:row>22</xdr:row>
      <xdr:rowOff>129267</xdr:rowOff>
    </xdr:from>
    <xdr:to>
      <xdr:col>5</xdr:col>
      <xdr:colOff>304800</xdr:colOff>
      <xdr:row>23</xdr:row>
      <xdr:rowOff>185056</xdr:rowOff>
    </xdr:to>
    <xdr:sp macro="" textlink="">
      <xdr:nvSpPr>
        <xdr:cNvPr id="52" name="正方形/長方形 51">
          <a:extLst>
            <a:ext uri="{FF2B5EF4-FFF2-40B4-BE49-F238E27FC236}">
              <a16:creationId xmlns:a16="http://schemas.microsoft.com/office/drawing/2014/main" id="{C456884E-FC99-44A4-A28F-3FC244E7C600}"/>
            </a:ext>
          </a:extLst>
        </xdr:cNvPr>
        <xdr:cNvSpPr/>
      </xdr:nvSpPr>
      <xdr:spPr>
        <a:xfrm>
          <a:off x="2269671" y="4777467"/>
          <a:ext cx="1257300" cy="251732"/>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85727</xdr:colOff>
      <xdr:row>20</xdr:row>
      <xdr:rowOff>10886</xdr:rowOff>
    </xdr:from>
    <xdr:to>
      <xdr:col>2</xdr:col>
      <xdr:colOff>261258</xdr:colOff>
      <xdr:row>20</xdr:row>
      <xdr:rowOff>185057</xdr:rowOff>
    </xdr:to>
    <xdr:sp macro="" textlink="">
      <xdr:nvSpPr>
        <xdr:cNvPr id="53" name="正方形/長方形 52">
          <a:extLst>
            <a:ext uri="{FF2B5EF4-FFF2-40B4-BE49-F238E27FC236}">
              <a16:creationId xmlns:a16="http://schemas.microsoft.com/office/drawing/2014/main" id="{1D8541DB-E52D-4389-B5B5-F64198CC00E9}"/>
            </a:ext>
          </a:extLst>
        </xdr:cNvPr>
        <xdr:cNvSpPr/>
      </xdr:nvSpPr>
      <xdr:spPr>
        <a:xfrm>
          <a:off x="303441" y="4267200"/>
          <a:ext cx="926646" cy="174171"/>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291195</xdr:colOff>
      <xdr:row>41</xdr:row>
      <xdr:rowOff>53067</xdr:rowOff>
    </xdr:from>
    <xdr:to>
      <xdr:col>6</xdr:col>
      <xdr:colOff>631371</xdr:colOff>
      <xdr:row>42</xdr:row>
      <xdr:rowOff>65313</xdr:rowOff>
    </xdr:to>
    <xdr:sp macro="" textlink="">
      <xdr:nvSpPr>
        <xdr:cNvPr id="54" name="正方形/長方形 53">
          <a:extLst>
            <a:ext uri="{FF2B5EF4-FFF2-40B4-BE49-F238E27FC236}">
              <a16:creationId xmlns:a16="http://schemas.microsoft.com/office/drawing/2014/main" id="{C3155F85-1508-4EAA-A7C1-4D97F3B83B41}"/>
            </a:ext>
          </a:extLst>
        </xdr:cNvPr>
        <xdr:cNvSpPr/>
      </xdr:nvSpPr>
      <xdr:spPr>
        <a:xfrm>
          <a:off x="3513366" y="8424181"/>
          <a:ext cx="1091291" cy="208189"/>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178253</xdr:colOff>
      <xdr:row>38</xdr:row>
      <xdr:rowOff>85726</xdr:rowOff>
    </xdr:from>
    <xdr:to>
      <xdr:col>2</xdr:col>
      <xdr:colOff>304799</xdr:colOff>
      <xdr:row>39</xdr:row>
      <xdr:rowOff>65315</xdr:rowOff>
    </xdr:to>
    <xdr:sp macro="" textlink="">
      <xdr:nvSpPr>
        <xdr:cNvPr id="55" name="正方形/長方形 54">
          <a:extLst>
            <a:ext uri="{FF2B5EF4-FFF2-40B4-BE49-F238E27FC236}">
              <a16:creationId xmlns:a16="http://schemas.microsoft.com/office/drawing/2014/main" id="{E1CC8D14-52EE-4D53-A4CA-ED359A12BA80}"/>
            </a:ext>
          </a:extLst>
        </xdr:cNvPr>
        <xdr:cNvSpPr/>
      </xdr:nvSpPr>
      <xdr:spPr>
        <a:xfrm>
          <a:off x="395967" y="7869012"/>
          <a:ext cx="877661" cy="175532"/>
        </a:xfrm>
        <a:prstGeom prst="rect">
          <a:avLst/>
        </a:prstGeom>
        <a:solidFill>
          <a:schemeClr val="accent2">
            <a:lumMod val="20000"/>
            <a:lumOff val="80000"/>
            <a:alpha val="21000"/>
          </a:schemeClr>
        </a:solidFill>
        <a:ln w="730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1</xdr:row>
      <xdr:rowOff>9524</xdr:rowOff>
    </xdr:from>
    <xdr:to>
      <xdr:col>24</xdr:col>
      <xdr:colOff>258536</xdr:colOff>
      <xdr:row>22</xdr:row>
      <xdr:rowOff>542925</xdr:rowOff>
    </xdr:to>
    <xdr:sp macro="" textlink="">
      <xdr:nvSpPr>
        <xdr:cNvPr id="2" name="正方形/長方形 1">
          <a:extLst>
            <a:ext uri="{FF2B5EF4-FFF2-40B4-BE49-F238E27FC236}">
              <a16:creationId xmlns:a16="http://schemas.microsoft.com/office/drawing/2014/main" id="{DF40AEEC-C23B-4E90-AB48-A1D4D6840378}"/>
            </a:ext>
          </a:extLst>
        </xdr:cNvPr>
        <xdr:cNvSpPr/>
      </xdr:nvSpPr>
      <xdr:spPr>
        <a:xfrm>
          <a:off x="8523514" y="213631"/>
          <a:ext cx="6022522" cy="7799615"/>
        </a:xfrm>
        <a:prstGeom prst="rect">
          <a:avLst/>
        </a:prstGeom>
        <a:solidFill>
          <a:schemeClr val="bg1"/>
        </a:solidFill>
        <a:ln w="1905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200024</xdr:colOff>
      <xdr:row>1</xdr:row>
      <xdr:rowOff>104775</xdr:rowOff>
    </xdr:from>
    <xdr:to>
      <xdr:col>9</xdr:col>
      <xdr:colOff>299356</xdr:colOff>
      <xdr:row>1</xdr:row>
      <xdr:rowOff>598715</xdr:rowOff>
    </xdr:to>
    <xdr:sp macro="" textlink="">
      <xdr:nvSpPr>
        <xdr:cNvPr id="3" name="テキスト ボックス 2">
          <a:extLst>
            <a:ext uri="{FF2B5EF4-FFF2-40B4-BE49-F238E27FC236}">
              <a16:creationId xmlns:a16="http://schemas.microsoft.com/office/drawing/2014/main" id="{25D3E2E1-A50C-4D83-8493-5F28C09C9690}"/>
            </a:ext>
          </a:extLst>
        </xdr:cNvPr>
        <xdr:cNvSpPr txBox="1"/>
      </xdr:nvSpPr>
      <xdr:spPr>
        <a:xfrm>
          <a:off x="8418738" y="300718"/>
          <a:ext cx="1046389" cy="493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Example</a:t>
          </a:r>
          <a:endParaRPr kumimoji="1" lang="ja-JP" altLang="en-US" sz="1400"/>
        </a:p>
      </xdr:txBody>
    </xdr:sp>
    <xdr:clientData/>
  </xdr:twoCellAnchor>
  <xdr:twoCellAnchor>
    <xdr:from>
      <xdr:col>5</xdr:col>
      <xdr:colOff>47625</xdr:colOff>
      <xdr:row>16</xdr:row>
      <xdr:rowOff>0</xdr:rowOff>
    </xdr:from>
    <xdr:to>
      <xdr:col>7</xdr:col>
      <xdr:colOff>66675</xdr:colOff>
      <xdr:row>16</xdr:row>
      <xdr:rowOff>180974</xdr:rowOff>
    </xdr:to>
    <xdr:sp macro="" textlink="">
      <xdr:nvSpPr>
        <xdr:cNvPr id="4" name="矢印: 右 3">
          <a:extLst>
            <a:ext uri="{FF2B5EF4-FFF2-40B4-BE49-F238E27FC236}">
              <a16:creationId xmlns:a16="http://schemas.microsoft.com/office/drawing/2014/main" id="{62FD6358-691A-4C96-8D78-04A6F8361DBE}"/>
            </a:ext>
          </a:extLst>
        </xdr:cNvPr>
        <xdr:cNvSpPr/>
      </xdr:nvSpPr>
      <xdr:spPr>
        <a:xfrm rot="10800000">
          <a:off x="6496050" y="5400675"/>
          <a:ext cx="666750" cy="180974"/>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87085</xdr:colOff>
      <xdr:row>1</xdr:row>
      <xdr:rowOff>653143</xdr:rowOff>
    </xdr:from>
    <xdr:to>
      <xdr:col>24</xdr:col>
      <xdr:colOff>0</xdr:colOff>
      <xdr:row>19</xdr:row>
      <xdr:rowOff>214552</xdr:rowOff>
    </xdr:to>
    <xdr:pic>
      <xdr:nvPicPr>
        <xdr:cNvPr id="6" name="図 5">
          <a:extLst>
            <a:ext uri="{FF2B5EF4-FFF2-40B4-BE49-F238E27FC236}">
              <a16:creationId xmlns:a16="http://schemas.microsoft.com/office/drawing/2014/main" id="{72E37BC5-E0FA-E0A4-5B8C-14109D95565B}"/>
            </a:ext>
          </a:extLst>
        </xdr:cNvPr>
        <xdr:cNvPicPr>
          <a:picLocks noChangeAspect="1"/>
        </xdr:cNvPicPr>
      </xdr:nvPicPr>
      <xdr:blipFill rotWithShape="1">
        <a:blip xmlns:r="http://schemas.openxmlformats.org/officeDocument/2006/relationships" r:embed="rId1"/>
        <a:srcRect t="5700" r="1135"/>
        <a:stretch/>
      </xdr:blipFill>
      <xdr:spPr>
        <a:xfrm>
          <a:off x="8621485" y="849086"/>
          <a:ext cx="5279572" cy="61690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847416</xdr:colOff>
      <xdr:row>2</xdr:row>
      <xdr:rowOff>290267</xdr:rowOff>
    </xdr:from>
    <xdr:to>
      <xdr:col>2</xdr:col>
      <xdr:colOff>3771033</xdr:colOff>
      <xdr:row>6</xdr:row>
      <xdr:rowOff>375523</xdr:rowOff>
    </xdr:to>
    <xdr:sp macro="" textlink="">
      <xdr:nvSpPr>
        <xdr:cNvPr id="3" name="正方形/長方形 2">
          <a:extLst>
            <a:ext uri="{FF2B5EF4-FFF2-40B4-BE49-F238E27FC236}">
              <a16:creationId xmlns:a16="http://schemas.microsoft.com/office/drawing/2014/main" id="{A6CE84E4-2625-41B9-8B17-DB238D5C07A8}"/>
            </a:ext>
          </a:extLst>
        </xdr:cNvPr>
        <xdr:cNvSpPr/>
      </xdr:nvSpPr>
      <xdr:spPr>
        <a:xfrm>
          <a:off x="1037916" y="1599955"/>
          <a:ext cx="3923742" cy="1180631"/>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500"/>
            </a:lnSpc>
          </a:pPr>
          <a:r>
            <a:rPr kumimoji="1" lang="en-US" altLang="ja-JP" sz="1800" b="1">
              <a:solidFill>
                <a:schemeClr val="tx1"/>
              </a:solidFill>
              <a:effectLst/>
              <a:latin typeface="+mn-lt"/>
              <a:ea typeface="+mn-ea"/>
              <a:cs typeface="+mn-cs"/>
            </a:rPr>
            <a:t>Please</a:t>
          </a:r>
          <a:r>
            <a:rPr kumimoji="1" lang="en-US" altLang="ja-JP" sz="1800" b="1" baseline="0">
              <a:solidFill>
                <a:schemeClr val="tx1"/>
              </a:solidFill>
              <a:effectLst/>
              <a:latin typeface="+mn-lt"/>
              <a:ea typeface="+mn-ea"/>
              <a:cs typeface="+mn-cs"/>
            </a:rPr>
            <a:t> write</a:t>
          </a:r>
          <a:r>
            <a:rPr kumimoji="1" lang="en-US" altLang="ja-JP" sz="1800" b="1">
              <a:solidFill>
                <a:schemeClr val="tx1"/>
              </a:solidFill>
              <a:effectLst/>
              <a:latin typeface="+mn-lt"/>
              <a:ea typeface="+mn-ea"/>
              <a:cs typeface="+mn-cs"/>
            </a:rPr>
            <a:t> your tour information in the blue cells. </a:t>
          </a:r>
          <a:endParaRPr lang="ja-JP" altLang="ja-JP" sz="1600" b="1">
            <a:solidFill>
              <a:schemeClr val="tx1"/>
            </a:solidFill>
            <a:effectLst/>
          </a:endParaRPr>
        </a:p>
      </xdr:txBody>
    </xdr:sp>
    <xdr:clientData/>
  </xdr:twoCellAnchor>
  <xdr:twoCellAnchor>
    <xdr:from>
      <xdr:col>1</xdr:col>
      <xdr:colOff>75223</xdr:colOff>
      <xdr:row>2</xdr:row>
      <xdr:rowOff>121649</xdr:rowOff>
    </xdr:from>
    <xdr:to>
      <xdr:col>1</xdr:col>
      <xdr:colOff>753850</xdr:colOff>
      <xdr:row>4</xdr:row>
      <xdr:rowOff>179295</xdr:rowOff>
    </xdr:to>
    <xdr:sp macro="" textlink="">
      <xdr:nvSpPr>
        <xdr:cNvPr id="5" name="正方形/長方形 4">
          <a:extLst>
            <a:ext uri="{FF2B5EF4-FFF2-40B4-BE49-F238E27FC236}">
              <a16:creationId xmlns:a16="http://schemas.microsoft.com/office/drawing/2014/main" id="{F6662037-AEF1-4636-A03B-6F4C8DFEDE18}"/>
            </a:ext>
          </a:extLst>
        </xdr:cNvPr>
        <xdr:cNvSpPr/>
      </xdr:nvSpPr>
      <xdr:spPr>
        <a:xfrm>
          <a:off x="248405" y="1437831"/>
          <a:ext cx="678627" cy="663782"/>
        </a:xfrm>
        <a:prstGeom prst="rect">
          <a:avLst/>
        </a:prstGeom>
        <a:solidFill>
          <a:schemeClr val="bg2"/>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3763721</xdr:colOff>
      <xdr:row>2</xdr:row>
      <xdr:rowOff>146496</xdr:rowOff>
    </xdr:from>
    <xdr:to>
      <xdr:col>3</xdr:col>
      <xdr:colOff>518832</xdr:colOff>
      <xdr:row>4</xdr:row>
      <xdr:rowOff>226537</xdr:rowOff>
    </xdr:to>
    <xdr:sp macro="" textlink="">
      <xdr:nvSpPr>
        <xdr:cNvPr id="8" name="正方形/長方形 7">
          <a:extLst>
            <a:ext uri="{FF2B5EF4-FFF2-40B4-BE49-F238E27FC236}">
              <a16:creationId xmlns:a16="http://schemas.microsoft.com/office/drawing/2014/main" id="{79D2C070-E79B-4373-884F-A23E3384D5BB}"/>
            </a:ext>
          </a:extLst>
        </xdr:cNvPr>
        <xdr:cNvSpPr/>
      </xdr:nvSpPr>
      <xdr:spPr>
        <a:xfrm>
          <a:off x="4954346" y="1456184"/>
          <a:ext cx="684174" cy="699166"/>
        </a:xfrm>
        <a:prstGeom prst="rect">
          <a:avLst/>
        </a:prstGeom>
        <a:solidFill>
          <a:schemeClr val="bg1">
            <a:lumMod val="9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23814</xdr:colOff>
      <xdr:row>0</xdr:row>
      <xdr:rowOff>47627</xdr:rowOff>
    </xdr:from>
    <xdr:to>
      <xdr:col>45</xdr:col>
      <xdr:colOff>0</xdr:colOff>
      <xdr:row>0</xdr:row>
      <xdr:rowOff>647701</xdr:rowOff>
    </xdr:to>
    <xdr:sp macro="" textlink="">
      <xdr:nvSpPr>
        <xdr:cNvPr id="10" name="テキスト ボックス 9">
          <a:extLst>
            <a:ext uri="{FF2B5EF4-FFF2-40B4-BE49-F238E27FC236}">
              <a16:creationId xmlns:a16="http://schemas.microsoft.com/office/drawing/2014/main" id="{EE259FA6-2E09-454E-A0C8-00AF5D450605}"/>
            </a:ext>
          </a:extLst>
        </xdr:cNvPr>
        <xdr:cNvSpPr txBox="1"/>
      </xdr:nvSpPr>
      <xdr:spPr>
        <a:xfrm>
          <a:off x="7667627" y="47627"/>
          <a:ext cx="47077311" cy="600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u="sng">
              <a:solidFill>
                <a:srgbClr val="FF0000"/>
              </a:solidFill>
            </a:rPr>
            <a:t>When copying and pasting within the form, paste only the value to avoid formatting issues.</a:t>
          </a:r>
          <a:endParaRPr kumimoji="1" lang="ja-JP" altLang="en-US" sz="2400" b="1" u="sng">
            <a:solidFill>
              <a:srgbClr val="FF0000"/>
            </a:solidFill>
          </a:endParaRPr>
        </a:p>
      </xdr:txBody>
    </xdr:sp>
    <xdr:clientData/>
  </xdr:twoCellAnchor>
  <xdr:twoCellAnchor>
    <xdr:from>
      <xdr:col>3</xdr:col>
      <xdr:colOff>513939</xdr:colOff>
      <xdr:row>2</xdr:row>
      <xdr:rowOff>228957</xdr:rowOff>
    </xdr:from>
    <xdr:to>
      <xdr:col>7</xdr:col>
      <xdr:colOff>316243</xdr:colOff>
      <xdr:row>4</xdr:row>
      <xdr:rowOff>171679</xdr:rowOff>
    </xdr:to>
    <xdr:sp macro="" textlink="">
      <xdr:nvSpPr>
        <xdr:cNvPr id="11" name="正方形/長方形 10">
          <a:extLst>
            <a:ext uri="{FF2B5EF4-FFF2-40B4-BE49-F238E27FC236}">
              <a16:creationId xmlns:a16="http://schemas.microsoft.com/office/drawing/2014/main" id="{13B6FE7F-3B5A-4DC5-BD12-0E92800F285A}"/>
            </a:ext>
          </a:extLst>
        </xdr:cNvPr>
        <xdr:cNvSpPr/>
      </xdr:nvSpPr>
      <xdr:spPr>
        <a:xfrm>
          <a:off x="5633627" y="1538645"/>
          <a:ext cx="3421804" cy="561847"/>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b="1">
              <a:ln>
                <a:noFill/>
              </a:ln>
              <a:solidFill>
                <a:sysClr val="windowText" lastClr="000000"/>
              </a:solidFill>
              <a:latin typeface="Arial" panose="020B0604020202020204" pitchFamily="34" charset="0"/>
              <a:cs typeface="Arial" panose="020B0604020202020204" pitchFamily="34" charset="0"/>
            </a:rPr>
            <a:t>Do not fill this cell</a:t>
          </a:r>
          <a:endParaRPr kumimoji="1" lang="ja-JP" altLang="en-US" sz="1800" b="1">
            <a:ln>
              <a:noFill/>
            </a:ln>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5</xdr:col>
      <xdr:colOff>173179</xdr:colOff>
      <xdr:row>0</xdr:row>
      <xdr:rowOff>54186</xdr:rowOff>
    </xdr:from>
    <xdr:to>
      <xdr:col>5</xdr:col>
      <xdr:colOff>831272</xdr:colOff>
      <xdr:row>1</xdr:row>
      <xdr:rowOff>5253</xdr:rowOff>
    </xdr:to>
    <xdr:pic>
      <xdr:nvPicPr>
        <xdr:cNvPr id="4" name="図 3">
          <a:extLst>
            <a:ext uri="{FF2B5EF4-FFF2-40B4-BE49-F238E27FC236}">
              <a16:creationId xmlns:a16="http://schemas.microsoft.com/office/drawing/2014/main" id="{4D026D57-484A-BC1B-F0CB-C7E51EFA4B97}"/>
            </a:ext>
          </a:extLst>
        </xdr:cNvPr>
        <xdr:cNvPicPr>
          <a:picLocks noChangeAspect="1"/>
        </xdr:cNvPicPr>
      </xdr:nvPicPr>
      <xdr:blipFill>
        <a:blip xmlns:r="http://schemas.openxmlformats.org/officeDocument/2006/relationships" r:embed="rId1"/>
        <a:stretch>
          <a:fillRect/>
        </a:stretch>
      </xdr:blipFill>
      <xdr:spPr>
        <a:xfrm>
          <a:off x="6702134" y="54186"/>
          <a:ext cx="658093" cy="636867"/>
        </a:xfrm>
        <a:prstGeom prst="rect">
          <a:avLst/>
        </a:prstGeom>
      </xdr:spPr>
    </xdr:pic>
    <xdr:clientData/>
  </xdr:twoCellAnchor>
  <xdr:twoCellAnchor>
    <xdr:from>
      <xdr:col>0</xdr:col>
      <xdr:colOff>0</xdr:colOff>
      <xdr:row>0</xdr:row>
      <xdr:rowOff>34637</xdr:rowOff>
    </xdr:from>
    <xdr:to>
      <xdr:col>2</xdr:col>
      <xdr:colOff>3186545</xdr:colOff>
      <xdr:row>0</xdr:row>
      <xdr:rowOff>588818</xdr:rowOff>
    </xdr:to>
    <xdr:sp macro="" textlink="">
      <xdr:nvSpPr>
        <xdr:cNvPr id="12" name="テキスト ボックス 11">
          <a:extLst>
            <a:ext uri="{FF2B5EF4-FFF2-40B4-BE49-F238E27FC236}">
              <a16:creationId xmlns:a16="http://schemas.microsoft.com/office/drawing/2014/main" id="{FE67061B-1433-4F65-BF83-B917929D018E}"/>
            </a:ext>
          </a:extLst>
        </xdr:cNvPr>
        <xdr:cNvSpPr txBox="1"/>
      </xdr:nvSpPr>
      <xdr:spPr>
        <a:xfrm>
          <a:off x="0" y="34637"/>
          <a:ext cx="4520045" cy="554181"/>
        </a:xfrm>
        <a:prstGeom prst="rect">
          <a:avLst/>
        </a:prstGeom>
        <a:solidFill>
          <a:schemeClr val="accent3">
            <a:lumMod val="20000"/>
            <a:lumOff val="80000"/>
          </a:schemeClr>
        </a:solidFill>
        <a:ln w="571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lnSpc>
              <a:spcPts val="2000"/>
            </a:lnSpc>
          </a:pPr>
          <a:r>
            <a:rPr kumimoji="1" lang="en-US" altLang="ja-JP" sz="1800" b="1">
              <a:solidFill>
                <a:schemeClr val="dk1"/>
              </a:solidFill>
              <a:effectLst/>
              <a:latin typeface="+mn-lt"/>
              <a:ea typeface="+mn-ea"/>
              <a:cs typeface="+mn-cs"/>
            </a:rPr>
            <a:t>Please</a:t>
          </a:r>
          <a:r>
            <a:rPr kumimoji="1" lang="en-US" altLang="ja-JP" sz="1800" b="1" baseline="0">
              <a:solidFill>
                <a:schemeClr val="dk1"/>
              </a:solidFill>
              <a:effectLst/>
              <a:latin typeface="+mn-lt"/>
              <a:ea typeface="+mn-ea"/>
              <a:cs typeface="+mn-cs"/>
            </a:rPr>
            <a:t> print out this form. </a:t>
          </a:r>
          <a:endParaRPr kumimoji="1" lang="en-US" altLang="ja-JP" sz="1800" b="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32</xdr:col>
      <xdr:colOff>224118</xdr:colOff>
      <xdr:row>16</xdr:row>
      <xdr:rowOff>156883</xdr:rowOff>
    </xdr:from>
    <xdr:ext cx="184731" cy="325217"/>
    <xdr:sp macro="" textlink="">
      <xdr:nvSpPr>
        <xdr:cNvPr id="2" name="テキスト ボックス 1">
          <a:extLst>
            <a:ext uri="{FF2B5EF4-FFF2-40B4-BE49-F238E27FC236}">
              <a16:creationId xmlns:a16="http://schemas.microsoft.com/office/drawing/2014/main" id="{9A5C4981-21EC-4005-9EDF-5123ECFE6ED3}"/>
            </a:ext>
          </a:extLst>
        </xdr:cNvPr>
        <xdr:cNvSpPr txBox="1"/>
      </xdr:nvSpPr>
      <xdr:spPr>
        <a:xfrm>
          <a:off x="10492068" y="5005108"/>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47</xdr:col>
      <xdr:colOff>231321</xdr:colOff>
      <xdr:row>16</xdr:row>
      <xdr:rowOff>312964</xdr:rowOff>
    </xdr:from>
    <xdr:ext cx="184731" cy="325217"/>
    <xdr:sp macro="" textlink="">
      <xdr:nvSpPr>
        <xdr:cNvPr id="3" name="テキスト ボックス 2">
          <a:extLst>
            <a:ext uri="{FF2B5EF4-FFF2-40B4-BE49-F238E27FC236}">
              <a16:creationId xmlns:a16="http://schemas.microsoft.com/office/drawing/2014/main" id="{091E80AC-1132-4E9B-B846-4ADDDBBCF9C9}"/>
            </a:ext>
          </a:extLst>
        </xdr:cNvPr>
        <xdr:cNvSpPr txBox="1"/>
      </xdr:nvSpPr>
      <xdr:spPr>
        <a:xfrm>
          <a:off x="18624096" y="5161189"/>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0</xdr:row>
      <xdr:rowOff>102673</xdr:rowOff>
    </xdr:from>
    <xdr:to>
      <xdr:col>19</xdr:col>
      <xdr:colOff>1211036</xdr:colOff>
      <xdr:row>1</xdr:row>
      <xdr:rowOff>381000</xdr:rowOff>
    </xdr:to>
    <xdr:sp macro="" textlink="">
      <xdr:nvSpPr>
        <xdr:cNvPr id="8" name="テキスト ボックス 7">
          <a:extLst>
            <a:ext uri="{FF2B5EF4-FFF2-40B4-BE49-F238E27FC236}">
              <a16:creationId xmlns:a16="http://schemas.microsoft.com/office/drawing/2014/main" id="{566C3F19-CBC5-4052-973A-2808AD6D9458}"/>
            </a:ext>
          </a:extLst>
        </xdr:cNvPr>
        <xdr:cNvSpPr txBox="1"/>
      </xdr:nvSpPr>
      <xdr:spPr>
        <a:xfrm>
          <a:off x="0" y="102673"/>
          <a:ext cx="7320643" cy="618506"/>
        </a:xfrm>
        <a:prstGeom prst="rect">
          <a:avLst/>
        </a:prstGeom>
        <a:solidFill>
          <a:schemeClr val="accent3">
            <a:lumMod val="20000"/>
            <a:lumOff val="80000"/>
          </a:schemeClr>
        </a:solidFill>
        <a:ln w="571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lnSpc>
              <a:spcPts val="2000"/>
            </a:lnSpc>
          </a:pPr>
          <a:r>
            <a:rPr kumimoji="1" lang="en-US" altLang="ja-JP" sz="1800" b="1">
              <a:solidFill>
                <a:schemeClr val="dk1"/>
              </a:solidFill>
              <a:effectLst/>
              <a:latin typeface="+mn-lt"/>
              <a:ea typeface="+mn-ea"/>
              <a:cs typeface="+mn-cs"/>
            </a:rPr>
            <a:t>Please</a:t>
          </a:r>
          <a:r>
            <a:rPr kumimoji="1" lang="en-US" altLang="ja-JP" sz="1800" b="1" baseline="0">
              <a:solidFill>
                <a:schemeClr val="dk1"/>
              </a:solidFill>
              <a:effectLst/>
              <a:latin typeface="+mn-lt"/>
              <a:ea typeface="+mn-ea"/>
              <a:cs typeface="+mn-cs"/>
            </a:rPr>
            <a:t> print out this form. </a:t>
          </a:r>
          <a:r>
            <a:rPr kumimoji="1" lang="en-US" altLang="ja-JP" sz="1200" b="0">
              <a:solidFill>
                <a:schemeClr val="dk1"/>
              </a:solidFill>
              <a:effectLst/>
              <a:latin typeface="+mn-lt"/>
              <a:ea typeface="+mn-ea"/>
              <a:cs typeface="+mn-cs"/>
            </a:rPr>
            <a:t>You can </a:t>
          </a:r>
          <a:r>
            <a:rPr kumimoji="1" lang="en-US" altLang="ja-JP" sz="1200" b="0" baseline="0">
              <a:solidFill>
                <a:schemeClr val="dk1"/>
              </a:solidFill>
              <a:effectLst/>
              <a:latin typeface="+mn-lt"/>
              <a:ea typeface="+mn-ea"/>
              <a:cs typeface="+mn-cs"/>
            </a:rPr>
            <a:t>edit this form by editing information input into 'Sheet B | Tour Details and Information' and 'Sheet A | Company Info'</a:t>
          </a:r>
          <a:endParaRPr lang="ja-JP" altLang="ja-JP" sz="1600">
            <a:effectLst/>
          </a:endParaRPr>
        </a:p>
        <a:p>
          <a:endParaRPr kumimoji="1" lang="en-US" altLang="ja-JP" sz="1800" b="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33</xdr:col>
      <xdr:colOff>224118</xdr:colOff>
      <xdr:row>17</xdr:row>
      <xdr:rowOff>0</xdr:rowOff>
    </xdr:from>
    <xdr:ext cx="184731" cy="325217"/>
    <xdr:sp macro="" textlink="">
      <xdr:nvSpPr>
        <xdr:cNvPr id="2" name="テキスト ボックス 1">
          <a:extLst>
            <a:ext uri="{FF2B5EF4-FFF2-40B4-BE49-F238E27FC236}">
              <a16:creationId xmlns:a16="http://schemas.microsoft.com/office/drawing/2014/main" id="{DCCAE921-1748-4EBE-BE4F-E533EC0AE9A0}"/>
            </a:ext>
          </a:extLst>
        </xdr:cNvPr>
        <xdr:cNvSpPr txBox="1"/>
      </xdr:nvSpPr>
      <xdr:spPr>
        <a:xfrm>
          <a:off x="10301568" y="2099983"/>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27213</xdr:colOff>
      <xdr:row>0</xdr:row>
      <xdr:rowOff>56902</xdr:rowOff>
    </xdr:from>
    <xdr:to>
      <xdr:col>20</xdr:col>
      <xdr:colOff>737507</xdr:colOff>
      <xdr:row>1</xdr:row>
      <xdr:rowOff>326573</xdr:rowOff>
    </xdr:to>
    <xdr:sp macro="" textlink="">
      <xdr:nvSpPr>
        <xdr:cNvPr id="3" name="テキスト ボックス 2">
          <a:extLst>
            <a:ext uri="{FF2B5EF4-FFF2-40B4-BE49-F238E27FC236}">
              <a16:creationId xmlns:a16="http://schemas.microsoft.com/office/drawing/2014/main" id="{BA560AC1-D8B2-4498-B320-54C921AC8A63}"/>
            </a:ext>
          </a:extLst>
        </xdr:cNvPr>
        <xdr:cNvSpPr txBox="1"/>
      </xdr:nvSpPr>
      <xdr:spPr>
        <a:xfrm>
          <a:off x="27213" y="56902"/>
          <a:ext cx="7840437" cy="582635"/>
        </a:xfrm>
        <a:prstGeom prst="rect">
          <a:avLst/>
        </a:prstGeom>
        <a:solidFill>
          <a:schemeClr val="accent3">
            <a:lumMod val="20000"/>
            <a:lumOff val="80000"/>
          </a:schemeClr>
        </a:solidFill>
        <a:ln w="571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680"/>
            </a:lnSpc>
          </a:pPr>
          <a:r>
            <a:rPr kumimoji="1" lang="en-US" altLang="ja-JP" sz="1600" b="1">
              <a:solidFill>
                <a:schemeClr val="dk1"/>
              </a:solidFill>
              <a:effectLst/>
              <a:latin typeface="+mn-lt"/>
              <a:ea typeface="+mn-ea"/>
              <a:cs typeface="+mn-cs"/>
            </a:rPr>
            <a:t>Please</a:t>
          </a:r>
          <a:r>
            <a:rPr kumimoji="1" lang="en-US" altLang="ja-JP" sz="1600" b="1" baseline="0">
              <a:solidFill>
                <a:schemeClr val="dk1"/>
              </a:solidFill>
              <a:effectLst/>
              <a:latin typeface="+mn-lt"/>
              <a:ea typeface="+mn-ea"/>
              <a:cs typeface="+mn-cs"/>
            </a:rPr>
            <a:t> print out this form. </a:t>
          </a:r>
          <a:r>
            <a:rPr kumimoji="1" lang="en-US" altLang="ja-JP" sz="1100" b="0">
              <a:solidFill>
                <a:schemeClr val="dk1"/>
              </a:solidFill>
              <a:effectLst/>
              <a:latin typeface="+mn-lt"/>
              <a:ea typeface="+mn-ea"/>
              <a:cs typeface="+mn-cs"/>
            </a:rPr>
            <a:t>You can </a:t>
          </a:r>
          <a:r>
            <a:rPr kumimoji="1" lang="en-US" altLang="ja-JP" sz="1100" b="0" baseline="0">
              <a:solidFill>
                <a:schemeClr val="dk1"/>
              </a:solidFill>
              <a:effectLst/>
              <a:latin typeface="+mn-lt"/>
              <a:ea typeface="+mn-ea"/>
              <a:cs typeface="+mn-cs"/>
            </a:rPr>
            <a:t>edit this form by editing information input into 'Sheet B | Tour Details and Information' and 'Sheet A | Company Info'</a:t>
          </a:r>
          <a:endParaRPr lang="ja-JP" altLang="ja-JP" sz="1400">
            <a:effectLst/>
          </a:endParaRPr>
        </a:p>
        <a:p>
          <a:endParaRPr kumimoji="1" lang="en-US" altLang="ja-JP" sz="1600" b="0"/>
        </a:p>
      </xdr:txBody>
    </xdr:sp>
    <xdr:clientData/>
  </xdr:twoCellAnchor>
  <xdr:oneCellAnchor>
    <xdr:from>
      <xdr:col>32</xdr:col>
      <xdr:colOff>224118</xdr:colOff>
      <xdr:row>14</xdr:row>
      <xdr:rowOff>156883</xdr:rowOff>
    </xdr:from>
    <xdr:ext cx="184731" cy="325217"/>
    <xdr:sp macro="" textlink="">
      <xdr:nvSpPr>
        <xdr:cNvPr id="7" name="テキスト ボックス 6">
          <a:extLst>
            <a:ext uri="{FF2B5EF4-FFF2-40B4-BE49-F238E27FC236}">
              <a16:creationId xmlns:a16="http://schemas.microsoft.com/office/drawing/2014/main" id="{6EBC453A-2459-41DB-AB85-F118CD95A33C}"/>
            </a:ext>
          </a:extLst>
        </xdr:cNvPr>
        <xdr:cNvSpPr txBox="1"/>
      </xdr:nvSpPr>
      <xdr:spPr>
        <a:xfrm>
          <a:off x="10530168" y="5157508"/>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47</xdr:col>
      <xdr:colOff>231321</xdr:colOff>
      <xdr:row>14</xdr:row>
      <xdr:rowOff>312964</xdr:rowOff>
    </xdr:from>
    <xdr:ext cx="184731" cy="325217"/>
    <xdr:sp macro="" textlink="">
      <xdr:nvSpPr>
        <xdr:cNvPr id="8" name="テキスト ボックス 7">
          <a:extLst>
            <a:ext uri="{FF2B5EF4-FFF2-40B4-BE49-F238E27FC236}">
              <a16:creationId xmlns:a16="http://schemas.microsoft.com/office/drawing/2014/main" id="{1FB3D9B1-BE97-429C-BA1D-17AC5E30D505}"/>
            </a:ext>
          </a:extLst>
        </xdr:cNvPr>
        <xdr:cNvSpPr txBox="1"/>
      </xdr:nvSpPr>
      <xdr:spPr>
        <a:xfrm>
          <a:off x="18662196" y="5313589"/>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24</xdr:col>
      <xdr:colOff>69272</xdr:colOff>
      <xdr:row>25</xdr:row>
      <xdr:rowOff>140773</xdr:rowOff>
    </xdr:from>
    <xdr:to>
      <xdr:col>41</xdr:col>
      <xdr:colOff>503189</xdr:colOff>
      <xdr:row>25</xdr:row>
      <xdr:rowOff>565074</xdr:rowOff>
    </xdr:to>
    <xdr:sp macro="" textlink="">
      <xdr:nvSpPr>
        <xdr:cNvPr id="5" name="吹き出し: 線 4">
          <a:extLst>
            <a:ext uri="{FF2B5EF4-FFF2-40B4-BE49-F238E27FC236}">
              <a16:creationId xmlns:a16="http://schemas.microsoft.com/office/drawing/2014/main" id="{DF512EA8-FBC6-4E4D-8C36-02022BA6DA3A}"/>
            </a:ext>
          </a:extLst>
        </xdr:cNvPr>
        <xdr:cNvSpPr/>
      </xdr:nvSpPr>
      <xdr:spPr>
        <a:xfrm>
          <a:off x="8506690" y="8204118"/>
          <a:ext cx="4437881" cy="424301"/>
        </a:xfrm>
        <a:prstGeom prst="borderCallout1">
          <a:avLst>
            <a:gd name="adj1" fmla="val 42898"/>
            <a:gd name="adj2" fmla="val -278"/>
            <a:gd name="adj3" fmla="val 51552"/>
            <a:gd name="adj4" fmla="val -15778"/>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i="0">
              <a:solidFill>
                <a:sysClr val="windowText" lastClr="000000"/>
              </a:solidFill>
              <a:effectLst/>
              <a:latin typeface="Arial" panose="020B0604020202020204" pitchFamily="34" charset="0"/>
              <a:ea typeface="+mn-ea"/>
              <a:cs typeface="Arial" panose="020B0604020202020204" pitchFamily="34" charset="0"/>
            </a:rPr>
            <a:t>Please type directly into this sheet.</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41</xdr:col>
      <xdr:colOff>513112</xdr:colOff>
      <xdr:row>24</xdr:row>
      <xdr:rowOff>207817</xdr:rowOff>
    </xdr:from>
    <xdr:to>
      <xdr:col>42</xdr:col>
      <xdr:colOff>472291</xdr:colOff>
      <xdr:row>26</xdr:row>
      <xdr:rowOff>10495</xdr:rowOff>
    </xdr:to>
    <xdr:pic>
      <xdr:nvPicPr>
        <xdr:cNvPr id="6" name="グラフィックス 5" descr="クリップボード">
          <a:extLst>
            <a:ext uri="{FF2B5EF4-FFF2-40B4-BE49-F238E27FC236}">
              <a16:creationId xmlns:a16="http://schemas.microsoft.com/office/drawing/2014/main" id="{F79BF880-9423-488B-A404-BCC60CFA7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954494" y="8021781"/>
          <a:ext cx="693470" cy="6755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37</xdr:col>
      <xdr:colOff>224118</xdr:colOff>
      <xdr:row>9</xdr:row>
      <xdr:rowOff>0</xdr:rowOff>
    </xdr:from>
    <xdr:ext cx="184731" cy="325217"/>
    <xdr:sp macro="" textlink="">
      <xdr:nvSpPr>
        <xdr:cNvPr id="2" name="テキスト ボックス 1">
          <a:extLst>
            <a:ext uri="{FF2B5EF4-FFF2-40B4-BE49-F238E27FC236}">
              <a16:creationId xmlns:a16="http://schemas.microsoft.com/office/drawing/2014/main" id="{9545A083-8497-402E-ACD3-91E1186E6D44}"/>
            </a:ext>
          </a:extLst>
        </xdr:cNvPr>
        <xdr:cNvSpPr txBox="1"/>
      </xdr:nvSpPr>
      <xdr:spPr>
        <a:xfrm>
          <a:off x="11130243" y="2257425"/>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37</xdr:col>
      <xdr:colOff>224118</xdr:colOff>
      <xdr:row>19</xdr:row>
      <xdr:rowOff>0</xdr:rowOff>
    </xdr:from>
    <xdr:ext cx="184731" cy="325217"/>
    <xdr:sp macro="" textlink="">
      <xdr:nvSpPr>
        <xdr:cNvPr id="3" name="テキスト ボックス 2">
          <a:extLst>
            <a:ext uri="{FF2B5EF4-FFF2-40B4-BE49-F238E27FC236}">
              <a16:creationId xmlns:a16="http://schemas.microsoft.com/office/drawing/2014/main" id="{49B7A691-E338-40FA-94C2-0F2A6E8FAD7B}"/>
            </a:ext>
          </a:extLst>
        </xdr:cNvPr>
        <xdr:cNvSpPr txBox="1"/>
      </xdr:nvSpPr>
      <xdr:spPr>
        <a:xfrm>
          <a:off x="11130243" y="5348008"/>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11206</xdr:colOff>
      <xdr:row>0</xdr:row>
      <xdr:rowOff>44824</xdr:rowOff>
    </xdr:from>
    <xdr:to>
      <xdr:col>24</xdr:col>
      <xdr:colOff>22412</xdr:colOff>
      <xdr:row>0</xdr:row>
      <xdr:rowOff>627459</xdr:rowOff>
    </xdr:to>
    <xdr:sp macro="" textlink="">
      <xdr:nvSpPr>
        <xdr:cNvPr id="10" name="テキスト ボックス 9">
          <a:extLst>
            <a:ext uri="{FF2B5EF4-FFF2-40B4-BE49-F238E27FC236}">
              <a16:creationId xmlns:a16="http://schemas.microsoft.com/office/drawing/2014/main" id="{F417F772-2EE0-42EB-8230-91657C2DB6C9}"/>
            </a:ext>
          </a:extLst>
        </xdr:cNvPr>
        <xdr:cNvSpPr txBox="1"/>
      </xdr:nvSpPr>
      <xdr:spPr>
        <a:xfrm>
          <a:off x="11206" y="44824"/>
          <a:ext cx="8225118" cy="582635"/>
        </a:xfrm>
        <a:prstGeom prst="rect">
          <a:avLst/>
        </a:prstGeom>
        <a:solidFill>
          <a:schemeClr val="accent3">
            <a:lumMod val="20000"/>
            <a:lumOff val="80000"/>
          </a:schemeClr>
        </a:solidFill>
        <a:ln w="571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680"/>
            </a:lnSpc>
          </a:pPr>
          <a:r>
            <a:rPr kumimoji="1" lang="en-US" altLang="ja-JP" sz="1600" b="1">
              <a:solidFill>
                <a:schemeClr val="dk1"/>
              </a:solidFill>
              <a:effectLst/>
              <a:latin typeface="+mn-lt"/>
              <a:ea typeface="+mn-ea"/>
              <a:cs typeface="+mn-cs"/>
            </a:rPr>
            <a:t>Please</a:t>
          </a:r>
          <a:r>
            <a:rPr kumimoji="1" lang="en-US" altLang="ja-JP" sz="1600" b="1" baseline="0">
              <a:solidFill>
                <a:schemeClr val="dk1"/>
              </a:solidFill>
              <a:effectLst/>
              <a:latin typeface="+mn-lt"/>
              <a:ea typeface="+mn-ea"/>
              <a:cs typeface="+mn-cs"/>
            </a:rPr>
            <a:t> print out this form. </a:t>
          </a:r>
          <a:r>
            <a:rPr kumimoji="1" lang="en-US" altLang="ja-JP" sz="1100" b="0">
              <a:solidFill>
                <a:schemeClr val="dk1"/>
              </a:solidFill>
              <a:effectLst/>
              <a:latin typeface="+mn-lt"/>
              <a:ea typeface="+mn-ea"/>
              <a:cs typeface="+mn-cs"/>
            </a:rPr>
            <a:t>You can </a:t>
          </a:r>
          <a:r>
            <a:rPr kumimoji="1" lang="en-US" altLang="ja-JP" sz="1100" b="0" baseline="0">
              <a:solidFill>
                <a:schemeClr val="dk1"/>
              </a:solidFill>
              <a:effectLst/>
              <a:latin typeface="+mn-lt"/>
              <a:ea typeface="+mn-ea"/>
              <a:cs typeface="+mn-cs"/>
            </a:rPr>
            <a:t>edit this form by editing information input into 'Sheet B | Tour Details and Information' and 'Sheet A | Company Info'</a:t>
          </a:r>
          <a:endParaRPr lang="ja-JP" altLang="ja-JP" sz="1400">
            <a:effectLst/>
          </a:endParaRPr>
        </a:p>
        <a:p>
          <a:endParaRPr kumimoji="1" lang="en-US" altLang="ja-JP" sz="1600" b="0"/>
        </a:p>
      </xdr:txBody>
    </xdr:sp>
    <xdr:clientData/>
  </xdr:twoCellAnchor>
  <xdr:oneCellAnchor>
    <xdr:from>
      <xdr:col>33</xdr:col>
      <xdr:colOff>224118</xdr:colOff>
      <xdr:row>18</xdr:row>
      <xdr:rowOff>0</xdr:rowOff>
    </xdr:from>
    <xdr:ext cx="184731" cy="325217"/>
    <xdr:sp macro="" textlink="">
      <xdr:nvSpPr>
        <xdr:cNvPr id="11" name="テキスト ボックス 10">
          <a:extLst>
            <a:ext uri="{FF2B5EF4-FFF2-40B4-BE49-F238E27FC236}">
              <a16:creationId xmlns:a16="http://schemas.microsoft.com/office/drawing/2014/main" id="{E94D7FE5-513E-4421-BDC9-2B13B6B69D61}"/>
            </a:ext>
          </a:extLst>
        </xdr:cNvPr>
        <xdr:cNvSpPr txBox="1"/>
      </xdr:nvSpPr>
      <xdr:spPr>
        <a:xfrm>
          <a:off x="11015943" y="7058025"/>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32</xdr:col>
      <xdr:colOff>224118</xdr:colOff>
      <xdr:row>15</xdr:row>
      <xdr:rowOff>156883</xdr:rowOff>
    </xdr:from>
    <xdr:ext cx="184731" cy="325217"/>
    <xdr:sp macro="" textlink="">
      <xdr:nvSpPr>
        <xdr:cNvPr id="12" name="テキスト ボックス 11">
          <a:extLst>
            <a:ext uri="{FF2B5EF4-FFF2-40B4-BE49-F238E27FC236}">
              <a16:creationId xmlns:a16="http://schemas.microsoft.com/office/drawing/2014/main" id="{3E129168-0ED8-4C5E-885D-A37395B48D2B}"/>
            </a:ext>
          </a:extLst>
        </xdr:cNvPr>
        <xdr:cNvSpPr txBox="1"/>
      </xdr:nvSpPr>
      <xdr:spPr>
        <a:xfrm>
          <a:off x="10777818" y="4443133"/>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47</xdr:col>
      <xdr:colOff>231321</xdr:colOff>
      <xdr:row>15</xdr:row>
      <xdr:rowOff>312964</xdr:rowOff>
    </xdr:from>
    <xdr:ext cx="184731" cy="325217"/>
    <xdr:sp macro="" textlink="">
      <xdr:nvSpPr>
        <xdr:cNvPr id="13" name="テキスト ボックス 12">
          <a:extLst>
            <a:ext uri="{FF2B5EF4-FFF2-40B4-BE49-F238E27FC236}">
              <a16:creationId xmlns:a16="http://schemas.microsoft.com/office/drawing/2014/main" id="{E2FEA4E8-99CD-4A53-9047-A5AD26E51D6C}"/>
            </a:ext>
          </a:extLst>
        </xdr:cNvPr>
        <xdr:cNvSpPr txBox="1"/>
      </xdr:nvSpPr>
      <xdr:spPr>
        <a:xfrm>
          <a:off x="18395496" y="4599214"/>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0</xdr:colOff>
      <xdr:row>18</xdr:row>
      <xdr:rowOff>0</xdr:rowOff>
    </xdr:from>
    <xdr:to>
      <xdr:col>18</xdr:col>
      <xdr:colOff>204108</xdr:colOff>
      <xdr:row>18</xdr:row>
      <xdr:rowOff>0</xdr:rowOff>
    </xdr:to>
    <xdr:sp macro="" textlink="">
      <xdr:nvSpPr>
        <xdr:cNvPr id="14" name="正方形/長方形 13">
          <a:extLst>
            <a:ext uri="{FF2B5EF4-FFF2-40B4-BE49-F238E27FC236}">
              <a16:creationId xmlns:a16="http://schemas.microsoft.com/office/drawing/2014/main" id="{C17AF2E3-3F74-4C31-A66F-0E3E1E67AD3B}"/>
            </a:ext>
          </a:extLst>
        </xdr:cNvPr>
        <xdr:cNvSpPr/>
      </xdr:nvSpPr>
      <xdr:spPr>
        <a:xfrm>
          <a:off x="4067175" y="6055176"/>
          <a:ext cx="2594883" cy="998766"/>
        </a:xfrm>
        <a:prstGeom prst="rect">
          <a:avLst/>
        </a:prstGeom>
        <a:no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a:solidFill>
                <a:schemeClr val="bg1">
                  <a:lumMod val="85000"/>
                </a:schemeClr>
              </a:solidFill>
            </a:rPr>
            <a:t>Stamp or Signature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33</xdr:col>
      <xdr:colOff>224118</xdr:colOff>
      <xdr:row>8</xdr:row>
      <xdr:rowOff>156883</xdr:rowOff>
    </xdr:from>
    <xdr:ext cx="184731" cy="325217"/>
    <xdr:sp macro="" textlink="">
      <xdr:nvSpPr>
        <xdr:cNvPr id="2" name="テキスト ボックス 1">
          <a:extLst>
            <a:ext uri="{FF2B5EF4-FFF2-40B4-BE49-F238E27FC236}">
              <a16:creationId xmlns:a16="http://schemas.microsoft.com/office/drawing/2014/main" id="{5FFC7169-964A-4392-94E8-269232D62158}"/>
            </a:ext>
          </a:extLst>
        </xdr:cNvPr>
        <xdr:cNvSpPr txBox="1"/>
      </xdr:nvSpPr>
      <xdr:spPr>
        <a:xfrm>
          <a:off x="11663643" y="2471458"/>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33400</xdr:colOff>
      <xdr:row>0</xdr:row>
      <xdr:rowOff>50717</xdr:rowOff>
    </xdr:from>
    <xdr:to>
      <xdr:col>20</xdr:col>
      <xdr:colOff>1</xdr:colOff>
      <xdr:row>0</xdr:row>
      <xdr:rowOff>590551</xdr:rowOff>
    </xdr:to>
    <xdr:sp macro="" textlink="">
      <xdr:nvSpPr>
        <xdr:cNvPr id="4" name="テキスト ボックス 3">
          <a:extLst>
            <a:ext uri="{FF2B5EF4-FFF2-40B4-BE49-F238E27FC236}">
              <a16:creationId xmlns:a16="http://schemas.microsoft.com/office/drawing/2014/main" id="{91A8BD2B-2170-4BEF-9BBA-F00A63B34E29}"/>
            </a:ext>
          </a:extLst>
        </xdr:cNvPr>
        <xdr:cNvSpPr txBox="1"/>
      </xdr:nvSpPr>
      <xdr:spPr>
        <a:xfrm>
          <a:off x="33400" y="50717"/>
          <a:ext cx="7518565" cy="539834"/>
        </a:xfrm>
        <a:prstGeom prst="rect">
          <a:avLst/>
        </a:prstGeom>
        <a:solidFill>
          <a:schemeClr val="accent3">
            <a:lumMod val="20000"/>
            <a:lumOff val="80000"/>
          </a:schemeClr>
        </a:solidFill>
        <a:ln w="5715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u="none">
              <a:latin typeface="Arial" panose="020B0604020202020204" pitchFamily="34" charset="0"/>
              <a:cs typeface="Arial" panose="020B0604020202020204" pitchFamily="34" charset="0"/>
            </a:rPr>
            <a:t>This</a:t>
          </a:r>
          <a:r>
            <a:rPr kumimoji="1" lang="en-US" altLang="ja-JP" sz="1400" b="1" u="none" baseline="0">
              <a:latin typeface="Arial" panose="020B0604020202020204" pitchFamily="34" charset="0"/>
              <a:cs typeface="Arial" panose="020B0604020202020204" pitchFamily="34" charset="0"/>
            </a:rPr>
            <a:t> below sheet is for the applicant and the appointed representative to complete. Please type the information directly into this sheet, and print it out.</a:t>
          </a:r>
          <a:endParaRPr kumimoji="1" lang="en-US" altLang="ja-JP" sz="1400" b="1" u="sng">
            <a:latin typeface="Arial" panose="020B0604020202020204" pitchFamily="34" charset="0"/>
            <a:cs typeface="Arial" panose="020B0604020202020204" pitchFamily="34" charset="0"/>
          </a:endParaRPr>
        </a:p>
      </xdr:txBody>
    </xdr:sp>
    <xdr:clientData/>
  </xdr:twoCellAnchor>
  <xdr:twoCellAnchor editAs="oneCell">
    <xdr:from>
      <xdr:col>41</xdr:col>
      <xdr:colOff>30925</xdr:colOff>
      <xdr:row>9</xdr:row>
      <xdr:rowOff>11996</xdr:rowOff>
    </xdr:from>
    <xdr:to>
      <xdr:col>41</xdr:col>
      <xdr:colOff>734786</xdr:colOff>
      <xdr:row>11</xdr:row>
      <xdr:rowOff>209559</xdr:rowOff>
    </xdr:to>
    <xdr:pic>
      <xdr:nvPicPr>
        <xdr:cNvPr id="5" name="グラフィックス 4" descr="クリップボード">
          <a:extLst>
            <a:ext uri="{FF2B5EF4-FFF2-40B4-BE49-F238E27FC236}">
              <a16:creationId xmlns:a16="http://schemas.microsoft.com/office/drawing/2014/main" id="{C0D4EB6C-A264-40A5-BB7A-930B4283C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375450" y="2574221"/>
          <a:ext cx="703861" cy="702388"/>
        </a:xfrm>
        <a:prstGeom prst="rect">
          <a:avLst/>
        </a:prstGeom>
      </xdr:spPr>
    </xdr:pic>
    <xdr:clientData/>
  </xdr:twoCellAnchor>
  <xdr:twoCellAnchor editAs="oneCell">
    <xdr:from>
      <xdr:col>42</xdr:col>
      <xdr:colOff>686546</xdr:colOff>
      <xdr:row>49</xdr:row>
      <xdr:rowOff>20781</xdr:rowOff>
    </xdr:from>
    <xdr:to>
      <xdr:col>43</xdr:col>
      <xdr:colOff>537508</xdr:colOff>
      <xdr:row>53</xdr:row>
      <xdr:rowOff>60559</xdr:rowOff>
    </xdr:to>
    <xdr:pic>
      <xdr:nvPicPr>
        <xdr:cNvPr id="6" name="図 5" descr="スタンプ・判子のイラスト（文房具）">
          <a:extLst>
            <a:ext uri="{FF2B5EF4-FFF2-40B4-BE49-F238E27FC236}">
              <a16:creationId xmlns:a16="http://schemas.microsoft.com/office/drawing/2014/main" id="{2CCF630B-6AFA-4039-B9BD-FA13E02A09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194728" y="13061372"/>
          <a:ext cx="595644" cy="69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398316</xdr:colOff>
      <xdr:row>24</xdr:row>
      <xdr:rowOff>231321</xdr:rowOff>
    </xdr:from>
    <xdr:to>
      <xdr:col>49</xdr:col>
      <xdr:colOff>411925</xdr:colOff>
      <xdr:row>28</xdr:row>
      <xdr:rowOff>40821</xdr:rowOff>
    </xdr:to>
    <xdr:sp macro="" textlink="">
      <xdr:nvSpPr>
        <xdr:cNvPr id="7" name="線吹き出し 1 (枠付き) 39">
          <a:extLst>
            <a:ext uri="{FF2B5EF4-FFF2-40B4-BE49-F238E27FC236}">
              <a16:creationId xmlns:a16="http://schemas.microsoft.com/office/drawing/2014/main" id="{66A22999-3064-4B37-81B6-7509924E26D8}"/>
            </a:ext>
          </a:extLst>
        </xdr:cNvPr>
        <xdr:cNvSpPr>
          <a:spLocks/>
        </xdr:cNvSpPr>
      </xdr:nvSpPr>
      <xdr:spPr bwMode="auto">
        <a:xfrm>
          <a:off x="14651180" y="6794912"/>
          <a:ext cx="5434200" cy="865909"/>
        </a:xfrm>
        <a:prstGeom prst="borderCallout1">
          <a:avLst>
            <a:gd name="adj1" fmla="val 50313"/>
            <a:gd name="adj2" fmla="val -387"/>
            <a:gd name="adj3" fmla="val 78703"/>
            <a:gd name="adj4" fmla="val -10435"/>
          </a:avLst>
        </a:prstGeom>
        <a:solidFill>
          <a:srgbClr val="FFFFFF"/>
        </a:solidFill>
        <a:ln w="12700">
          <a:solidFill>
            <a:srgbClr val="FF0000"/>
          </a:solidFill>
          <a:prstDash val="dash"/>
          <a:miter lim="800000"/>
          <a:headEnd/>
          <a:tailEnd/>
        </a:ln>
        <a:effectLst>
          <a:outerShdw dist="35921" dir="2700000" algn="ctr" rotWithShape="0">
            <a:srgbClr val="868686">
              <a:alpha val="50000"/>
            </a:srgbClr>
          </a:outerShdw>
        </a:effectLst>
      </xdr:spPr>
      <xdr:txBody>
        <a:bodyPr rot="0" vert="horz" wrap="square" lIns="74295" tIns="8890" rIns="74295" bIns="8890" anchor="ctr" anchorCtr="0" upright="1">
          <a:noAutofit/>
        </a:bodyPr>
        <a:lstStyle/>
        <a:p>
          <a:pPr algn="l">
            <a:spcAft>
              <a:spcPts val="0"/>
            </a:spcAft>
          </a:pPr>
          <a:r>
            <a:rPr lang="en-US" altLang="ja-JP" sz="1600" b="0" kern="10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In</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 this 'Power of Attorney' form, t</a:t>
          </a:r>
          <a:r>
            <a:rPr lang="en-US" altLang="ja-JP" sz="1600" b="0" kern="10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he</a:t>
          </a:r>
          <a:r>
            <a:rPr lang="en-US" altLang="ja-JP" sz="1600" b="1" kern="10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 "Applicant</a:t>
          </a:r>
          <a:r>
            <a:rPr lang="en-US" altLang="ja-JP" sz="1600" b="1"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 </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refers to </a:t>
          </a:r>
          <a:r>
            <a:rPr lang="en-US" altLang="ja-JP" sz="1600" b="1"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the company which planned the tour</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a:t>
          </a:r>
          <a:endParaRPr lang="ja-JP" sz="1600" b="0" kern="10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endParaRPr>
        </a:p>
      </xdr:txBody>
    </xdr:sp>
    <xdr:clientData/>
  </xdr:twoCellAnchor>
  <xdr:twoCellAnchor editAs="oneCell">
    <xdr:from>
      <xdr:col>20</xdr:col>
      <xdr:colOff>128275</xdr:colOff>
      <xdr:row>18</xdr:row>
      <xdr:rowOff>352911</xdr:rowOff>
    </xdr:from>
    <xdr:to>
      <xdr:col>22</xdr:col>
      <xdr:colOff>214966</xdr:colOff>
      <xdr:row>19</xdr:row>
      <xdr:rowOff>392141</xdr:rowOff>
    </xdr:to>
    <xdr:pic>
      <xdr:nvPicPr>
        <xdr:cNvPr id="9" name="図 8">
          <a:extLst>
            <a:ext uri="{FF2B5EF4-FFF2-40B4-BE49-F238E27FC236}">
              <a16:creationId xmlns:a16="http://schemas.microsoft.com/office/drawing/2014/main" id="{14139C8E-3554-4B47-B2BB-181F661513F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14838707">
          <a:off x="7789324" y="4814589"/>
          <a:ext cx="524140" cy="640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30925</xdr:colOff>
      <xdr:row>8</xdr:row>
      <xdr:rowOff>0</xdr:rowOff>
    </xdr:from>
    <xdr:to>
      <xdr:col>20</xdr:col>
      <xdr:colOff>262246</xdr:colOff>
      <xdr:row>14</xdr:row>
      <xdr:rowOff>13607</xdr:rowOff>
    </xdr:to>
    <xdr:sp macro="" textlink="">
      <xdr:nvSpPr>
        <xdr:cNvPr id="11" name="右中かっこ 10">
          <a:extLst>
            <a:ext uri="{FF2B5EF4-FFF2-40B4-BE49-F238E27FC236}">
              <a16:creationId xmlns:a16="http://schemas.microsoft.com/office/drawing/2014/main" id="{F71AE6B6-D263-4B56-AAD4-DD67D8854CBC}"/>
            </a:ext>
          </a:extLst>
        </xdr:cNvPr>
        <xdr:cNvSpPr/>
      </xdr:nvSpPr>
      <xdr:spPr>
        <a:xfrm>
          <a:off x="7633607" y="2164773"/>
          <a:ext cx="231321" cy="1728107"/>
        </a:xfrm>
        <a:prstGeom prst="rightBrace">
          <a:avLst/>
        </a:prstGeom>
      </xdr:spPr>
      <xdr:style>
        <a:lnRef idx="1">
          <a:schemeClr val="accent4"/>
        </a:lnRef>
        <a:fillRef idx="0">
          <a:schemeClr val="accent4"/>
        </a:fillRef>
        <a:effectRef idx="0">
          <a:schemeClr val="accent4"/>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100197</xdr:colOff>
      <xdr:row>12</xdr:row>
      <xdr:rowOff>44532</xdr:rowOff>
    </xdr:from>
    <xdr:to>
      <xdr:col>43</xdr:col>
      <xdr:colOff>329045</xdr:colOff>
      <xdr:row>18</xdr:row>
      <xdr:rowOff>124690</xdr:rowOff>
    </xdr:to>
    <xdr:sp macro="" textlink="">
      <xdr:nvSpPr>
        <xdr:cNvPr id="12" name="線吹き出し 1 (枠付き) 39">
          <a:extLst>
            <a:ext uri="{FF2B5EF4-FFF2-40B4-BE49-F238E27FC236}">
              <a16:creationId xmlns:a16="http://schemas.microsoft.com/office/drawing/2014/main" id="{F627CF0D-1A42-44B4-A04D-455957207273}"/>
            </a:ext>
          </a:extLst>
        </xdr:cNvPr>
        <xdr:cNvSpPr>
          <a:spLocks/>
        </xdr:cNvSpPr>
      </xdr:nvSpPr>
      <xdr:spPr bwMode="auto">
        <a:xfrm>
          <a:off x="8260524" y="3175659"/>
          <a:ext cx="5936921" cy="1382486"/>
        </a:xfrm>
        <a:prstGeom prst="borderCallout1">
          <a:avLst>
            <a:gd name="adj1" fmla="val 3716"/>
            <a:gd name="adj2" fmla="val -1031"/>
            <a:gd name="adj3" fmla="val -2074"/>
            <a:gd name="adj4" fmla="val -13968"/>
          </a:avLst>
        </a:prstGeom>
        <a:solidFill>
          <a:srgbClr val="FFFFFF"/>
        </a:solidFill>
        <a:ln w="12700">
          <a:solidFill>
            <a:srgbClr val="FF0000"/>
          </a:solidFill>
          <a:prstDash val="dash"/>
          <a:miter lim="800000"/>
          <a:headEnd/>
          <a:tailEnd/>
        </a:ln>
        <a:effectLst>
          <a:outerShdw dist="35921" dir="2700000" algn="ctr" rotWithShape="0">
            <a:srgbClr val="868686">
              <a:alpha val="50000"/>
            </a:srgbClr>
          </a:outerShdw>
        </a:effectLst>
      </xdr:spPr>
      <xdr:txBody>
        <a:bodyPr rot="0" vert="horz" wrap="square" lIns="74295" tIns="8890" rIns="74295" bIns="8890" anchor="t" anchorCtr="0" upright="1">
          <a:noAutofit/>
        </a:bodyPr>
        <a:lstStyle/>
        <a:p>
          <a:pPr algn="l">
            <a:spcAft>
              <a:spcPts val="0"/>
            </a:spcAft>
          </a:pPr>
          <a:r>
            <a:rPr lang="en-US" altLang="ja-JP" sz="1600" b="0" kern="10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In this 'Power</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 of Attorney' form, the </a:t>
          </a:r>
          <a:r>
            <a:rPr lang="en-US" altLang="ja-JP" sz="1600" b="1"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"Appointed Representative" </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is the person who </a:t>
          </a:r>
          <a:r>
            <a:rPr lang="en-US" altLang="ja-JP" sz="1600" b="1"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will move forward with the paperwork for this application</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 or the person who will </a:t>
          </a:r>
          <a:r>
            <a:rPr lang="en-US" altLang="ja-JP" sz="1600" b="1"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receive the subsidy grant</a:t>
          </a:r>
          <a:r>
            <a:rPr lang="en-US" altLang="ja-JP" sz="1600" b="0" kern="100" baseline="0">
              <a:solidFill>
                <a:sysClr val="windowText" lastClr="000000"/>
              </a:solidFill>
              <a:effectLst/>
              <a:latin typeface="Arial" panose="020B0604020202020204" pitchFamily="34" charset="0"/>
              <a:ea typeface="メイリオ" panose="020B0604030504040204" pitchFamily="50" charset="-128"/>
              <a:cs typeface="Arial" panose="020B0604020202020204" pitchFamily="34" charset="0"/>
            </a:rPr>
            <a:t>, in the place of the company that planned the tour.</a:t>
          </a:r>
        </a:p>
      </xdr:txBody>
    </xdr:sp>
    <xdr:clientData/>
  </xdr:twoCellAnchor>
  <xdr:twoCellAnchor editAs="oneCell">
    <xdr:from>
      <xdr:col>41</xdr:col>
      <xdr:colOff>1238</xdr:colOff>
      <xdr:row>40</xdr:row>
      <xdr:rowOff>53066</xdr:rowOff>
    </xdr:from>
    <xdr:to>
      <xdr:col>41</xdr:col>
      <xdr:colOff>708810</xdr:colOff>
      <xdr:row>42</xdr:row>
      <xdr:rowOff>197902</xdr:rowOff>
    </xdr:to>
    <xdr:pic>
      <xdr:nvPicPr>
        <xdr:cNvPr id="13" name="グラフィックス 12" descr="クリップボード">
          <a:extLst>
            <a:ext uri="{FF2B5EF4-FFF2-40B4-BE49-F238E27FC236}">
              <a16:creationId xmlns:a16="http://schemas.microsoft.com/office/drawing/2014/main" id="{6BF026B7-33CE-4D84-A35A-F1B60FBF7F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764738" y="10693852"/>
          <a:ext cx="707572" cy="689121"/>
        </a:xfrm>
        <a:prstGeom prst="rect">
          <a:avLst/>
        </a:prstGeom>
      </xdr:spPr>
    </xdr:pic>
    <xdr:clientData/>
  </xdr:twoCellAnchor>
  <xdr:oneCellAnchor>
    <xdr:from>
      <xdr:col>33</xdr:col>
      <xdr:colOff>224118</xdr:colOff>
      <xdr:row>33</xdr:row>
      <xdr:rowOff>156883</xdr:rowOff>
    </xdr:from>
    <xdr:ext cx="184731" cy="325217"/>
    <xdr:sp macro="" textlink="">
      <xdr:nvSpPr>
        <xdr:cNvPr id="15" name="テキスト ボックス 14">
          <a:extLst>
            <a:ext uri="{FF2B5EF4-FFF2-40B4-BE49-F238E27FC236}">
              <a16:creationId xmlns:a16="http://schemas.microsoft.com/office/drawing/2014/main" id="{18D53164-2113-4375-B56B-BA331C396CC0}"/>
            </a:ext>
          </a:extLst>
        </xdr:cNvPr>
        <xdr:cNvSpPr txBox="1"/>
      </xdr:nvSpPr>
      <xdr:spPr>
        <a:xfrm>
          <a:off x="11663643" y="9272308"/>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50743</xdr:colOff>
      <xdr:row>41</xdr:row>
      <xdr:rowOff>44985</xdr:rowOff>
    </xdr:from>
    <xdr:to>
      <xdr:col>41</xdr:col>
      <xdr:colOff>13606</xdr:colOff>
      <xdr:row>42</xdr:row>
      <xdr:rowOff>161765</xdr:rowOff>
    </xdr:to>
    <xdr:sp macro="" textlink="">
      <xdr:nvSpPr>
        <xdr:cNvPr id="16" name="吹き出し: 線 15">
          <a:extLst>
            <a:ext uri="{FF2B5EF4-FFF2-40B4-BE49-F238E27FC236}">
              <a16:creationId xmlns:a16="http://schemas.microsoft.com/office/drawing/2014/main" id="{8142FC45-28A0-4373-BEA0-4B464C9163F6}"/>
            </a:ext>
          </a:extLst>
        </xdr:cNvPr>
        <xdr:cNvSpPr/>
      </xdr:nvSpPr>
      <xdr:spPr>
        <a:xfrm>
          <a:off x="8160600" y="10971521"/>
          <a:ext cx="4616506" cy="375315"/>
        </a:xfrm>
        <a:prstGeom prst="borderCallout1">
          <a:avLst>
            <a:gd name="adj1" fmla="val 42898"/>
            <a:gd name="adj2" fmla="val -278"/>
            <a:gd name="adj3" fmla="val 48287"/>
            <a:gd name="adj4" fmla="val -11720"/>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i="0">
              <a:solidFill>
                <a:sysClr val="windowText" lastClr="000000"/>
              </a:solidFill>
              <a:effectLst/>
              <a:latin typeface="Arial" panose="020B0604020202020204" pitchFamily="34" charset="0"/>
              <a:ea typeface="+mn-ea"/>
              <a:cs typeface="Arial" panose="020B0604020202020204" pitchFamily="34" charset="0"/>
            </a:rPr>
            <a:t>Please type directly into this sheet.</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oneCellAnchor>
    <xdr:from>
      <xdr:col>33</xdr:col>
      <xdr:colOff>224118</xdr:colOff>
      <xdr:row>47</xdr:row>
      <xdr:rowOff>156883</xdr:rowOff>
    </xdr:from>
    <xdr:ext cx="184731" cy="325217"/>
    <xdr:sp macro="" textlink="">
      <xdr:nvSpPr>
        <xdr:cNvPr id="17" name="テキスト ボックス 16">
          <a:extLst>
            <a:ext uri="{FF2B5EF4-FFF2-40B4-BE49-F238E27FC236}">
              <a16:creationId xmlns:a16="http://schemas.microsoft.com/office/drawing/2014/main" id="{5FEAA6A3-1F56-427C-A532-4B34923050B0}"/>
            </a:ext>
          </a:extLst>
        </xdr:cNvPr>
        <xdr:cNvSpPr txBox="1"/>
      </xdr:nvSpPr>
      <xdr:spPr>
        <a:xfrm>
          <a:off x="11663643" y="12110758"/>
          <a:ext cx="184731"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42</xdr:col>
      <xdr:colOff>677265</xdr:colOff>
      <xdr:row>35</xdr:row>
      <xdr:rowOff>33399</xdr:rowOff>
    </xdr:from>
    <xdr:to>
      <xdr:col>43</xdr:col>
      <xdr:colOff>528227</xdr:colOff>
      <xdr:row>38</xdr:row>
      <xdr:rowOff>109352</xdr:rowOff>
    </xdr:to>
    <xdr:pic>
      <xdr:nvPicPr>
        <xdr:cNvPr id="18" name="図 17" descr="スタンプ・判子のイラスト（文房具）">
          <a:extLst>
            <a:ext uri="{FF2B5EF4-FFF2-40B4-BE49-F238E27FC236}">
              <a16:creationId xmlns:a16="http://schemas.microsoft.com/office/drawing/2014/main" id="{151A88A4-7A50-4356-A63F-00B05154020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185447" y="9575717"/>
          <a:ext cx="595644" cy="734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218206</xdr:colOff>
      <xdr:row>19</xdr:row>
      <xdr:rowOff>320882</xdr:rowOff>
    </xdr:from>
    <xdr:to>
      <xdr:col>43</xdr:col>
      <xdr:colOff>225136</xdr:colOff>
      <xdr:row>21</xdr:row>
      <xdr:rowOff>51954</xdr:rowOff>
    </xdr:to>
    <xdr:sp macro="" textlink="">
      <xdr:nvSpPr>
        <xdr:cNvPr id="21" name="吹き出し: 線 8">
          <a:extLst>
            <a:ext uri="{FF2B5EF4-FFF2-40B4-BE49-F238E27FC236}">
              <a16:creationId xmlns:a16="http://schemas.microsoft.com/office/drawing/2014/main" id="{ACCB42CD-4A54-4B38-9791-BBC3625CFEFF}"/>
            </a:ext>
          </a:extLst>
        </xdr:cNvPr>
        <xdr:cNvSpPr/>
      </xdr:nvSpPr>
      <xdr:spPr>
        <a:xfrm>
          <a:off x="8375070" y="5325837"/>
          <a:ext cx="6102930" cy="423799"/>
        </a:xfrm>
        <a:prstGeom prst="borderCallout1">
          <a:avLst>
            <a:gd name="adj1" fmla="val 30464"/>
            <a:gd name="adj2" fmla="val -1287"/>
            <a:gd name="adj3" fmla="val 12618"/>
            <a:gd name="adj4" fmla="val -11785"/>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ysClr val="windowText" lastClr="000000"/>
              </a:solidFill>
              <a:effectLst/>
              <a:latin typeface="Arial" panose="020B0604020202020204" pitchFamily="34" charset="0"/>
              <a:ea typeface="+mn-ea"/>
              <a:cs typeface="Arial" panose="020B0604020202020204" pitchFamily="34" charset="0"/>
            </a:rPr>
            <a:t>Please click here and choose from the</a:t>
          </a:r>
          <a:r>
            <a:rPr kumimoji="1" lang="en-US" altLang="ja-JP" sz="1600" b="1" baseline="0">
              <a:solidFill>
                <a:sysClr val="windowText" lastClr="000000"/>
              </a:solidFill>
              <a:effectLst/>
              <a:latin typeface="Arial" panose="020B0604020202020204" pitchFamily="34" charset="0"/>
              <a:ea typeface="+mn-ea"/>
              <a:cs typeface="Arial" panose="020B0604020202020204" pitchFamily="34" charset="0"/>
            </a:rPr>
            <a:t> drop-down list.</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23</xdr:col>
      <xdr:colOff>131121</xdr:colOff>
      <xdr:row>9</xdr:row>
      <xdr:rowOff>153388</xdr:rowOff>
    </xdr:from>
    <xdr:to>
      <xdr:col>41</xdr:col>
      <xdr:colOff>65561</xdr:colOff>
      <xdr:row>11</xdr:row>
      <xdr:rowOff>127453</xdr:rowOff>
    </xdr:to>
    <xdr:sp macro="" textlink="">
      <xdr:nvSpPr>
        <xdr:cNvPr id="22" name="吹き出し: 線 25">
          <a:extLst>
            <a:ext uri="{FF2B5EF4-FFF2-40B4-BE49-F238E27FC236}">
              <a16:creationId xmlns:a16="http://schemas.microsoft.com/office/drawing/2014/main" id="{8723691A-0133-4116-BBC5-823B79BF504C}"/>
            </a:ext>
          </a:extLst>
        </xdr:cNvPr>
        <xdr:cNvSpPr/>
      </xdr:nvSpPr>
      <xdr:spPr>
        <a:xfrm>
          <a:off x="8530439" y="2560615"/>
          <a:ext cx="4298622" cy="476293"/>
        </a:xfrm>
        <a:prstGeom prst="borderCallout1">
          <a:avLst>
            <a:gd name="adj1" fmla="val 60464"/>
            <a:gd name="adj2" fmla="val -52"/>
            <a:gd name="adj3" fmla="val 100874"/>
            <a:gd name="adj4" fmla="val -16056"/>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600" b="1" i="0">
              <a:solidFill>
                <a:sysClr val="windowText" lastClr="000000"/>
              </a:solidFill>
              <a:effectLst/>
              <a:latin typeface="Arial" panose="020B0604020202020204" pitchFamily="34" charset="0"/>
              <a:ea typeface="+mn-ea"/>
              <a:cs typeface="Arial" panose="020B0604020202020204" pitchFamily="34" charset="0"/>
            </a:rPr>
            <a:t>Please type directly into this sheet.</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22</xdr:col>
      <xdr:colOff>179115</xdr:colOff>
      <xdr:row>36</xdr:row>
      <xdr:rowOff>133351</xdr:rowOff>
    </xdr:from>
    <xdr:to>
      <xdr:col>42</xdr:col>
      <xdr:colOff>519545</xdr:colOff>
      <xdr:row>38</xdr:row>
      <xdr:rowOff>238125</xdr:rowOff>
    </xdr:to>
    <xdr:sp macro="" textlink="">
      <xdr:nvSpPr>
        <xdr:cNvPr id="25" name="吹き出し: 線 8">
          <a:extLst>
            <a:ext uri="{FF2B5EF4-FFF2-40B4-BE49-F238E27FC236}">
              <a16:creationId xmlns:a16="http://schemas.microsoft.com/office/drawing/2014/main" id="{2710121F-DC44-4E87-BB33-0A65CEDBDB82}"/>
            </a:ext>
          </a:extLst>
        </xdr:cNvPr>
        <xdr:cNvSpPr/>
      </xdr:nvSpPr>
      <xdr:spPr>
        <a:xfrm>
          <a:off x="8335979" y="9744942"/>
          <a:ext cx="5691748" cy="693592"/>
        </a:xfrm>
        <a:prstGeom prst="borderCallout1">
          <a:avLst>
            <a:gd name="adj1" fmla="val 45191"/>
            <a:gd name="adj2" fmla="val -1062"/>
            <a:gd name="adj3" fmla="val 45746"/>
            <a:gd name="adj4" fmla="val -12126"/>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ysClr val="windowText" lastClr="000000"/>
              </a:solidFill>
              <a:effectLst/>
              <a:latin typeface="Arial" panose="020B0604020202020204" pitchFamily="34" charset="0"/>
              <a:ea typeface="+mn-ea"/>
              <a:cs typeface="Arial" panose="020B0604020202020204" pitchFamily="34" charset="0"/>
            </a:rPr>
            <a:t>Please</a:t>
          </a:r>
          <a:r>
            <a:rPr kumimoji="1" lang="en-US" altLang="ja-JP" sz="1600" b="1" baseline="0">
              <a:solidFill>
                <a:sysClr val="windowText" lastClr="000000"/>
              </a:solidFill>
              <a:effectLst/>
              <a:latin typeface="Arial" panose="020B0604020202020204" pitchFamily="34" charset="0"/>
              <a:ea typeface="+mn-ea"/>
              <a:cs typeface="Arial" panose="020B0604020202020204" pitchFamily="34" charset="0"/>
            </a:rPr>
            <a:t> press your official company stamp inside the box after printing.</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22</xdr:col>
      <xdr:colOff>211231</xdr:colOff>
      <xdr:row>50</xdr:row>
      <xdr:rowOff>45944</xdr:rowOff>
    </xdr:from>
    <xdr:to>
      <xdr:col>42</xdr:col>
      <xdr:colOff>536863</xdr:colOff>
      <xdr:row>53</xdr:row>
      <xdr:rowOff>112378</xdr:rowOff>
    </xdr:to>
    <xdr:sp macro="" textlink="">
      <xdr:nvSpPr>
        <xdr:cNvPr id="26" name="吹き出し: 線 8">
          <a:extLst>
            <a:ext uri="{FF2B5EF4-FFF2-40B4-BE49-F238E27FC236}">
              <a16:creationId xmlns:a16="http://schemas.microsoft.com/office/drawing/2014/main" id="{6E0F3951-1DB8-49C3-A739-37A6CFFC09EA}"/>
            </a:ext>
          </a:extLst>
        </xdr:cNvPr>
        <xdr:cNvSpPr/>
      </xdr:nvSpPr>
      <xdr:spPr>
        <a:xfrm>
          <a:off x="8368095" y="13155808"/>
          <a:ext cx="5676950" cy="655252"/>
        </a:xfrm>
        <a:prstGeom prst="borderCallout1">
          <a:avLst>
            <a:gd name="adj1" fmla="val 45191"/>
            <a:gd name="adj2" fmla="val -1062"/>
            <a:gd name="adj3" fmla="val 44335"/>
            <a:gd name="adj4" fmla="val -12898"/>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ysClr val="windowText" lastClr="000000"/>
              </a:solidFill>
              <a:effectLst/>
              <a:latin typeface="Arial" panose="020B0604020202020204" pitchFamily="34" charset="0"/>
              <a:ea typeface="+mn-ea"/>
              <a:cs typeface="Arial" panose="020B0604020202020204" pitchFamily="34" charset="0"/>
            </a:rPr>
            <a:t>Please</a:t>
          </a:r>
          <a:r>
            <a:rPr kumimoji="1" lang="en-US" altLang="ja-JP" sz="1600" b="1" baseline="0">
              <a:solidFill>
                <a:sysClr val="windowText" lastClr="000000"/>
              </a:solidFill>
              <a:effectLst/>
              <a:latin typeface="Arial" panose="020B0604020202020204" pitchFamily="34" charset="0"/>
              <a:ea typeface="+mn-ea"/>
              <a:cs typeface="Arial" panose="020B0604020202020204" pitchFamily="34" charset="0"/>
            </a:rPr>
            <a:t> press your official company stamp inside the box after printing.</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8</xdr:col>
      <xdr:colOff>302558</xdr:colOff>
      <xdr:row>50</xdr:row>
      <xdr:rowOff>89646</xdr:rowOff>
    </xdr:from>
    <xdr:to>
      <xdr:col>17</xdr:col>
      <xdr:colOff>66435</xdr:colOff>
      <xdr:row>54</xdr:row>
      <xdr:rowOff>302557</xdr:rowOff>
    </xdr:to>
    <xdr:sp macro="" textlink="">
      <xdr:nvSpPr>
        <xdr:cNvPr id="28" name="正方形/長方形 27">
          <a:extLst>
            <a:ext uri="{FF2B5EF4-FFF2-40B4-BE49-F238E27FC236}">
              <a16:creationId xmlns:a16="http://schemas.microsoft.com/office/drawing/2014/main" id="{99D4E1E1-D79A-40F0-AD49-28CDAAF0FD10}"/>
            </a:ext>
          </a:extLst>
        </xdr:cNvPr>
        <xdr:cNvSpPr/>
      </xdr:nvSpPr>
      <xdr:spPr>
        <a:xfrm>
          <a:off x="3944470" y="12942793"/>
          <a:ext cx="2587759" cy="974911"/>
        </a:xfrm>
        <a:prstGeom prst="rect">
          <a:avLst/>
        </a:prstGeom>
        <a:no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a:solidFill>
                <a:schemeClr val="bg1">
                  <a:lumMod val="85000"/>
                </a:schemeClr>
              </a:solidFill>
            </a:rPr>
            <a:t>Stamp or Signature</a:t>
          </a:r>
        </a:p>
      </xdr:txBody>
    </xdr:sp>
    <xdr:clientData/>
  </xdr:twoCellAnchor>
  <xdr:twoCellAnchor>
    <xdr:from>
      <xdr:col>9</xdr:col>
      <xdr:colOff>0</xdr:colOff>
      <xdr:row>36</xdr:row>
      <xdr:rowOff>11206</xdr:rowOff>
    </xdr:from>
    <xdr:to>
      <xdr:col>17</xdr:col>
      <xdr:colOff>111259</xdr:colOff>
      <xdr:row>39</xdr:row>
      <xdr:rowOff>112059</xdr:rowOff>
    </xdr:to>
    <xdr:sp macro="" textlink="">
      <xdr:nvSpPr>
        <xdr:cNvPr id="29" name="正方形/長方形 28">
          <a:extLst>
            <a:ext uri="{FF2B5EF4-FFF2-40B4-BE49-F238E27FC236}">
              <a16:creationId xmlns:a16="http://schemas.microsoft.com/office/drawing/2014/main" id="{A0DB4A7B-4A8D-4F4D-BF13-3C2E4D1F3AE3}"/>
            </a:ext>
          </a:extLst>
        </xdr:cNvPr>
        <xdr:cNvSpPr/>
      </xdr:nvSpPr>
      <xdr:spPr>
        <a:xfrm>
          <a:off x="3989294" y="9670677"/>
          <a:ext cx="2587759" cy="974911"/>
        </a:xfrm>
        <a:prstGeom prst="rect">
          <a:avLst/>
        </a:prstGeom>
        <a:no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a:solidFill>
                <a:schemeClr val="bg1">
                  <a:lumMod val="85000"/>
                </a:schemeClr>
              </a:solidFill>
            </a:rPr>
            <a:t>Stamp or Signature</a:t>
          </a:r>
        </a:p>
      </xdr:txBody>
    </xdr:sp>
    <xdr:clientData/>
  </xdr:twoCellAnchor>
  <xdr:twoCellAnchor>
    <xdr:from>
      <xdr:col>22</xdr:col>
      <xdr:colOff>217715</xdr:colOff>
      <xdr:row>27</xdr:row>
      <xdr:rowOff>136072</xdr:rowOff>
    </xdr:from>
    <xdr:to>
      <xdr:col>41</xdr:col>
      <xdr:colOff>180578</xdr:colOff>
      <xdr:row>29</xdr:row>
      <xdr:rowOff>103173</xdr:rowOff>
    </xdr:to>
    <xdr:sp macro="" textlink="">
      <xdr:nvSpPr>
        <xdr:cNvPr id="24" name="吹き出し: 線 23">
          <a:extLst>
            <a:ext uri="{FF2B5EF4-FFF2-40B4-BE49-F238E27FC236}">
              <a16:creationId xmlns:a16="http://schemas.microsoft.com/office/drawing/2014/main" id="{B164C3CA-0A52-410C-B465-32D52304FBA4}"/>
            </a:ext>
          </a:extLst>
        </xdr:cNvPr>
        <xdr:cNvSpPr/>
      </xdr:nvSpPr>
      <xdr:spPr>
        <a:xfrm>
          <a:off x="8327572" y="7483929"/>
          <a:ext cx="4616506" cy="375315"/>
        </a:xfrm>
        <a:prstGeom prst="borderCallout1">
          <a:avLst>
            <a:gd name="adj1" fmla="val 42898"/>
            <a:gd name="adj2" fmla="val -278"/>
            <a:gd name="adj3" fmla="val 48287"/>
            <a:gd name="adj4" fmla="val -11720"/>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i="0">
              <a:solidFill>
                <a:sysClr val="windowText" lastClr="000000"/>
              </a:solidFill>
              <a:effectLst/>
              <a:latin typeface="Arial" panose="020B0604020202020204" pitchFamily="34" charset="0"/>
              <a:ea typeface="+mn-ea"/>
              <a:cs typeface="Arial" panose="020B0604020202020204" pitchFamily="34" charset="0"/>
            </a:rPr>
            <a:t>Please type directly into this sheet.</a:t>
          </a:r>
          <a:endParaRPr lang="ja-JP" altLang="ja-JP" sz="3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editAs="oneCell">
    <xdr:from>
      <xdr:col>41</xdr:col>
      <xdr:colOff>190501</xdr:colOff>
      <xdr:row>26</xdr:row>
      <xdr:rowOff>258535</xdr:rowOff>
    </xdr:from>
    <xdr:to>
      <xdr:col>42</xdr:col>
      <xdr:colOff>149680</xdr:colOff>
      <xdr:row>29</xdr:row>
      <xdr:rowOff>172050</xdr:rowOff>
    </xdr:to>
    <xdr:pic>
      <xdr:nvPicPr>
        <xdr:cNvPr id="27" name="グラフィックス 26" descr="クリップボード">
          <a:extLst>
            <a:ext uri="{FF2B5EF4-FFF2-40B4-BE49-F238E27FC236}">
              <a16:creationId xmlns:a16="http://schemas.microsoft.com/office/drawing/2014/main" id="{9C01C545-72B6-4D46-8F5E-81D810CD1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954001" y="7307035"/>
          <a:ext cx="707572" cy="689121"/>
        </a:xfrm>
        <a:prstGeom prst="rect">
          <a:avLst/>
        </a:prstGeom>
      </xdr:spPr>
    </xdr:pic>
    <xdr:clientData/>
  </xdr:twoCellAnchor>
  <xdr:twoCellAnchor>
    <xdr:from>
      <xdr:col>23</xdr:col>
      <xdr:colOff>1</xdr:colOff>
      <xdr:row>3</xdr:row>
      <xdr:rowOff>190500</xdr:rowOff>
    </xdr:from>
    <xdr:to>
      <xdr:col>43</xdr:col>
      <xdr:colOff>225136</xdr:colOff>
      <xdr:row>7</xdr:row>
      <xdr:rowOff>251857</xdr:rowOff>
    </xdr:to>
    <xdr:sp macro="" textlink="">
      <xdr:nvSpPr>
        <xdr:cNvPr id="3" name="吹き出し: 線 2">
          <a:extLst>
            <a:ext uri="{FF2B5EF4-FFF2-40B4-BE49-F238E27FC236}">
              <a16:creationId xmlns:a16="http://schemas.microsoft.com/office/drawing/2014/main" id="{C2927007-793E-41E7-93BE-BABB6EEA9201}"/>
            </a:ext>
          </a:extLst>
        </xdr:cNvPr>
        <xdr:cNvSpPr/>
      </xdr:nvSpPr>
      <xdr:spPr>
        <a:xfrm>
          <a:off x="8399319" y="1246909"/>
          <a:ext cx="6078681" cy="857993"/>
        </a:xfrm>
        <a:prstGeom prst="borderCallout1">
          <a:avLst>
            <a:gd name="adj1" fmla="val 37952"/>
            <a:gd name="adj2" fmla="val -1479"/>
            <a:gd name="adj3" fmla="val 39856"/>
            <a:gd name="adj4" fmla="val -10797"/>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u="sng" baseline="0">
              <a:ln>
                <a:noFill/>
              </a:ln>
              <a:solidFill>
                <a:srgbClr val="FF0000"/>
              </a:solidFill>
              <a:latin typeface="Arial" panose="020B0604020202020204" pitchFamily="34" charset="0"/>
              <a:ea typeface="メイリオ" panose="020B0604030504040204" pitchFamily="50" charset="-128"/>
              <a:cs typeface="Arial" panose="020B0604020202020204" pitchFamily="34" charset="0"/>
            </a:rPr>
            <a:t>Stamp and send this document in its original form.</a:t>
          </a:r>
          <a:endParaRPr kumimoji="1" lang="en-US" altLang="ja-JP" sz="1800" b="1" u="sng">
            <a:ln>
              <a:noFill/>
            </a:ln>
            <a:solidFill>
              <a:srgbClr val="FF0000"/>
            </a:solidFill>
            <a:latin typeface="Arial" panose="020B0604020202020204" pitchFamily="34" charset="0"/>
            <a:ea typeface="メイリオ" panose="020B0604030504040204" pitchFamily="50" charset="-128"/>
            <a:cs typeface="Arial" panose="020B0604020202020204" pitchFamily="34" charset="0"/>
          </a:endParaRPr>
        </a:p>
      </xdr:txBody>
    </xdr:sp>
    <xdr:clientData/>
  </xdr:twoCellAnchor>
  <xdr:twoCellAnchor editAs="oneCell">
    <xdr:from>
      <xdr:col>43</xdr:col>
      <xdr:colOff>277091</xdr:colOff>
      <xdr:row>3</xdr:row>
      <xdr:rowOff>155864</xdr:rowOff>
    </xdr:from>
    <xdr:to>
      <xdr:col>43</xdr:col>
      <xdr:colOff>872735</xdr:colOff>
      <xdr:row>7</xdr:row>
      <xdr:rowOff>93272</xdr:rowOff>
    </xdr:to>
    <xdr:pic>
      <xdr:nvPicPr>
        <xdr:cNvPr id="8" name="図 7" descr="スタンプ・判子のイラスト（文房具）">
          <a:extLst>
            <a:ext uri="{FF2B5EF4-FFF2-40B4-BE49-F238E27FC236}">
              <a16:creationId xmlns:a16="http://schemas.microsoft.com/office/drawing/2014/main" id="{1BE343EA-33D1-477F-BFCE-0A99EB23B30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529955" y="1212273"/>
          <a:ext cx="595644" cy="734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inon\Downloads\20230421180645ke38f2.xlsx" TargetMode="External"/><Relationship Id="rId1" Type="http://schemas.openxmlformats.org/officeDocument/2006/relationships/externalLinkPath" Target="/Users/rinon/Downloads/20230421180645ke38f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このツールの使い方１"/>
      <sheetName val="★このツールの使い方２"/>
      <sheetName val="【入力画面】①会社情報"/>
      <sheetName val="【入力画面＆様式２】②ツアー情報　"/>
      <sheetName val="プルダウン用リスト"/>
      <sheetName val="様式１　申請書 "/>
      <sheetName val="様式３a　変更承認申請"/>
      <sheetName val="様式４　実績報告書兼請求書 "/>
      <sheetName val="様式５　委任状"/>
      <sheetName val="宿泊証明書（任意様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Meiryo UI">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73025">
          <a:solidFill>
            <a:schemeClr val="accent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94F8-21A2-4681-9A91-1483847C90AD}">
  <sheetPr>
    <pageSetUpPr fitToPage="1"/>
  </sheetPr>
  <dimension ref="A1:AQ28"/>
  <sheetViews>
    <sheetView showGridLines="0" tabSelected="1" view="pageBreakPreview" zoomScale="85" zoomScaleNormal="85" zoomScaleSheetLayoutView="85" workbookViewId="0">
      <selection activeCell="W18" sqref="W18"/>
    </sheetView>
  </sheetViews>
  <sheetFormatPr defaultColWidth="8.88671875" defaultRowHeight="15.75"/>
  <cols>
    <col min="1" max="1" width="2.6640625" style="393" customWidth="1"/>
    <col min="2" max="3" width="8.88671875" style="393" customWidth="1"/>
    <col min="4" max="16" width="8.88671875" style="393"/>
    <col min="17" max="17" width="10.5546875" style="393" customWidth="1"/>
    <col min="18" max="18" width="8.88671875" style="393"/>
    <col min="19" max="19" width="18.44140625" style="393" customWidth="1"/>
    <col min="20" max="16384" width="8.88671875" style="393"/>
  </cols>
  <sheetData>
    <row r="1" spans="1:43" ht="10.5" customHeight="1"/>
    <row r="2" spans="1:43" s="395" customFormat="1" ht="35.25" customHeight="1">
      <c r="A2" s="394"/>
      <c r="B2" s="422" t="s">
        <v>202</v>
      </c>
      <c r="C2" s="423"/>
      <c r="D2" s="423"/>
      <c r="E2" s="423"/>
      <c r="F2" s="423"/>
      <c r="G2" s="423"/>
      <c r="H2" s="423"/>
      <c r="I2" s="423"/>
      <c r="J2" s="423"/>
      <c r="K2" s="423"/>
      <c r="L2" s="424"/>
      <c r="M2" s="394"/>
      <c r="N2" s="394"/>
      <c r="O2" s="394"/>
      <c r="P2" s="394"/>
      <c r="Q2" s="394"/>
      <c r="R2" s="394"/>
      <c r="S2" s="394"/>
      <c r="T2" s="394"/>
      <c r="U2" s="394"/>
      <c r="V2" s="394"/>
      <c r="W2" s="394"/>
      <c r="X2" s="394"/>
      <c r="Y2" s="394"/>
      <c r="Z2" s="394"/>
      <c r="AA2" s="394"/>
      <c r="AB2" s="394"/>
      <c r="AC2" s="394"/>
      <c r="AD2" s="394"/>
      <c r="AE2" s="394"/>
      <c r="AF2" s="394"/>
      <c r="AG2" s="394"/>
      <c r="AM2" s="394"/>
      <c r="AN2" s="394"/>
      <c r="AO2" s="394"/>
      <c r="AQ2" s="394"/>
    </row>
    <row r="3" spans="1:43" s="395" customFormat="1" ht="76.5" customHeight="1">
      <c r="A3" s="394"/>
      <c r="B3" s="421"/>
      <c r="C3" s="421"/>
      <c r="D3" s="421"/>
      <c r="E3" s="421"/>
      <c r="F3" s="421"/>
      <c r="G3" s="421"/>
      <c r="H3" s="421"/>
      <c r="I3" s="421"/>
      <c r="J3" s="421"/>
      <c r="K3" s="421"/>
      <c r="L3" s="421"/>
      <c r="M3" s="394"/>
      <c r="N3" s="394"/>
      <c r="O3" s="394"/>
      <c r="P3" s="394"/>
      <c r="Q3" s="394"/>
      <c r="R3" s="394"/>
      <c r="S3" s="394"/>
      <c r="T3" s="394"/>
      <c r="U3" s="394"/>
      <c r="V3" s="394"/>
      <c r="W3" s="394"/>
      <c r="X3" s="394"/>
      <c r="Y3" s="394"/>
      <c r="Z3" s="394"/>
      <c r="AA3" s="394"/>
      <c r="AB3" s="394"/>
      <c r="AC3" s="394"/>
      <c r="AD3" s="394"/>
      <c r="AE3" s="394"/>
      <c r="AF3" s="394"/>
      <c r="AG3" s="394"/>
      <c r="AM3" s="394"/>
      <c r="AN3" s="394"/>
      <c r="AO3" s="394"/>
      <c r="AQ3" s="394"/>
    </row>
    <row r="4" spans="1:43" s="395" customFormat="1" ht="11.25" customHeight="1">
      <c r="A4" s="394"/>
      <c r="B4" s="396"/>
      <c r="C4" s="396"/>
      <c r="D4" s="396"/>
      <c r="E4" s="396"/>
      <c r="F4" s="396"/>
      <c r="G4" s="396"/>
      <c r="H4" s="396"/>
      <c r="I4" s="396"/>
      <c r="J4" s="396"/>
      <c r="K4" s="394"/>
      <c r="L4" s="394"/>
      <c r="M4" s="394"/>
      <c r="N4" s="394"/>
      <c r="O4" s="394"/>
      <c r="P4" s="394"/>
      <c r="Q4" s="394"/>
      <c r="R4" s="394"/>
      <c r="S4" s="394"/>
      <c r="T4" s="394"/>
      <c r="U4" s="394"/>
      <c r="V4" s="394"/>
      <c r="W4" s="394"/>
      <c r="X4" s="394"/>
      <c r="Y4" s="394"/>
      <c r="Z4" s="394"/>
      <c r="AA4" s="394"/>
      <c r="AB4" s="394"/>
      <c r="AC4" s="394"/>
      <c r="AD4" s="394"/>
      <c r="AE4" s="394"/>
      <c r="AF4" s="394"/>
      <c r="AG4" s="394"/>
      <c r="AM4" s="394"/>
      <c r="AN4" s="394"/>
      <c r="AO4" s="394"/>
      <c r="AQ4" s="394"/>
    </row>
    <row r="5" spans="1:43" s="395" customFormat="1" ht="19.5" customHeight="1">
      <c r="A5" s="394"/>
      <c r="B5" s="396"/>
      <c r="C5" s="396"/>
      <c r="D5" s="396"/>
      <c r="E5" s="396"/>
      <c r="F5" s="396"/>
      <c r="G5" s="396"/>
      <c r="H5" s="396"/>
      <c r="I5" s="396"/>
      <c r="J5" s="396"/>
      <c r="K5" s="394"/>
      <c r="L5" s="394"/>
      <c r="M5" s="394"/>
      <c r="N5" s="394"/>
      <c r="O5" s="394"/>
      <c r="P5" s="394"/>
      <c r="Q5" s="394"/>
      <c r="R5" s="394"/>
      <c r="S5" s="394"/>
      <c r="T5" s="394"/>
      <c r="U5" s="394"/>
      <c r="V5" s="394"/>
      <c r="W5" s="394"/>
      <c r="X5" s="394"/>
      <c r="Y5" s="394"/>
      <c r="Z5" s="394"/>
      <c r="AA5" s="394"/>
      <c r="AB5" s="394"/>
      <c r="AC5" s="394"/>
      <c r="AD5" s="394"/>
      <c r="AE5" s="394"/>
      <c r="AF5" s="394"/>
      <c r="AG5" s="394"/>
      <c r="AM5" s="394"/>
      <c r="AN5" s="394"/>
      <c r="AO5" s="394"/>
      <c r="AQ5" s="394"/>
    </row>
    <row r="6" spans="1:43" s="395" customFormat="1" ht="19.5" customHeight="1">
      <c r="A6" s="394"/>
      <c r="B6" s="396"/>
      <c r="C6" s="396"/>
      <c r="D6" s="396"/>
      <c r="E6" s="396"/>
      <c r="F6" s="396"/>
      <c r="G6" s="396"/>
      <c r="H6" s="396"/>
      <c r="I6" s="396"/>
      <c r="J6" s="396"/>
      <c r="K6" s="394"/>
      <c r="L6" s="394"/>
      <c r="M6" s="394"/>
      <c r="N6" s="394"/>
      <c r="O6" s="394"/>
      <c r="P6" s="394"/>
      <c r="Q6" s="394"/>
      <c r="R6" s="394"/>
      <c r="S6" s="394"/>
      <c r="T6" s="394"/>
      <c r="U6" s="394"/>
      <c r="V6" s="394"/>
      <c r="W6" s="394"/>
      <c r="X6" s="394"/>
      <c r="Y6" s="394"/>
      <c r="Z6" s="394"/>
      <c r="AA6" s="394"/>
      <c r="AB6" s="394"/>
      <c r="AC6" s="394"/>
      <c r="AD6" s="394"/>
      <c r="AE6" s="394"/>
      <c r="AF6" s="394"/>
      <c r="AG6" s="394"/>
      <c r="AM6" s="394"/>
      <c r="AN6" s="394"/>
      <c r="AO6" s="394"/>
      <c r="AQ6" s="394"/>
    </row>
    <row r="7" spans="1:43" s="395" customFormat="1" ht="19.5" customHeight="1">
      <c r="A7" s="394"/>
      <c r="B7" s="396"/>
      <c r="C7" s="396"/>
      <c r="D7" s="396"/>
      <c r="E7" s="396"/>
      <c r="F7" s="396"/>
      <c r="G7" s="396"/>
      <c r="H7" s="396"/>
      <c r="I7" s="396"/>
      <c r="J7" s="396"/>
      <c r="K7" s="394"/>
      <c r="L7" s="394"/>
      <c r="M7" s="394"/>
      <c r="N7" s="394"/>
      <c r="O7" s="394"/>
      <c r="P7" s="394"/>
      <c r="Q7" s="394"/>
      <c r="R7" s="394"/>
      <c r="S7" s="394"/>
      <c r="T7" s="394"/>
      <c r="U7" s="394"/>
      <c r="V7" s="394"/>
      <c r="W7" s="394"/>
      <c r="X7" s="394"/>
      <c r="Y7" s="394"/>
      <c r="Z7" s="394"/>
      <c r="AA7" s="394"/>
      <c r="AB7" s="394"/>
      <c r="AC7" s="394"/>
      <c r="AD7" s="394"/>
      <c r="AE7" s="394"/>
      <c r="AF7" s="394"/>
      <c r="AG7" s="394"/>
      <c r="AM7" s="394"/>
      <c r="AN7" s="394"/>
      <c r="AO7" s="394"/>
      <c r="AQ7" s="394"/>
    </row>
    <row r="8" spans="1:43" s="395" customFormat="1" ht="19.5" customHeight="1">
      <c r="A8" s="394"/>
      <c r="B8" s="396"/>
      <c r="C8" s="396"/>
      <c r="D8" s="396"/>
      <c r="E8" s="396"/>
      <c r="F8" s="396"/>
      <c r="G8" s="396"/>
      <c r="H8" s="396"/>
      <c r="I8" s="396"/>
      <c r="J8" s="396"/>
      <c r="K8" s="394"/>
      <c r="L8" s="394"/>
      <c r="M8" s="394"/>
      <c r="N8" s="394"/>
      <c r="O8" s="394"/>
      <c r="P8" s="394"/>
      <c r="Q8" s="394"/>
      <c r="R8" s="394"/>
      <c r="S8" s="394"/>
      <c r="T8" s="394"/>
      <c r="U8" s="394"/>
      <c r="V8" s="394"/>
      <c r="W8" s="394"/>
      <c r="X8" s="394"/>
      <c r="Y8" s="394"/>
      <c r="Z8" s="394"/>
      <c r="AA8" s="394"/>
      <c r="AB8" s="394"/>
      <c r="AC8" s="394"/>
      <c r="AD8" s="394"/>
      <c r="AE8" s="394"/>
      <c r="AF8" s="394"/>
      <c r="AG8" s="394"/>
      <c r="AM8" s="394"/>
      <c r="AN8" s="394"/>
      <c r="AO8" s="394"/>
      <c r="AQ8" s="394"/>
    </row>
    <row r="9" spans="1:43" s="395" customFormat="1" ht="19.5" customHeight="1">
      <c r="A9" s="394"/>
      <c r="B9" s="396"/>
      <c r="C9" s="396"/>
      <c r="D9" s="396"/>
      <c r="E9" s="396"/>
      <c r="F9" s="396"/>
      <c r="G9" s="396"/>
      <c r="H9" s="396"/>
      <c r="I9" s="396"/>
      <c r="J9" s="396"/>
      <c r="K9" s="394"/>
      <c r="L9" s="394"/>
      <c r="M9" s="394"/>
      <c r="N9" s="394"/>
      <c r="O9" s="394"/>
      <c r="P9" s="394"/>
      <c r="Q9" s="394"/>
      <c r="R9" s="394"/>
      <c r="S9" s="393"/>
      <c r="T9" s="394"/>
      <c r="U9" s="394"/>
      <c r="V9" s="394"/>
      <c r="W9" s="394"/>
      <c r="X9" s="394"/>
      <c r="Y9" s="394"/>
      <c r="Z9" s="394"/>
      <c r="AA9" s="394"/>
      <c r="AB9" s="394"/>
      <c r="AC9" s="394"/>
      <c r="AD9" s="394"/>
      <c r="AE9" s="394"/>
      <c r="AF9" s="394"/>
      <c r="AG9" s="394"/>
      <c r="AM9" s="394"/>
      <c r="AN9" s="394"/>
      <c r="AO9" s="394"/>
      <c r="AQ9" s="394"/>
    </row>
    <row r="10" spans="1:43" s="395" customFormat="1" ht="19.5" customHeight="1">
      <c r="A10" s="394"/>
      <c r="B10" s="396"/>
      <c r="C10" s="396"/>
      <c r="D10" s="396"/>
      <c r="E10" s="396"/>
      <c r="F10" s="396"/>
      <c r="G10" s="396"/>
      <c r="H10" s="396"/>
      <c r="I10" s="396"/>
      <c r="J10" s="396"/>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M10" s="394"/>
      <c r="AN10" s="394"/>
      <c r="AO10" s="394"/>
      <c r="AQ10" s="394"/>
    </row>
    <row r="11" spans="1:43" s="395" customFormat="1" ht="19.5" customHeight="1">
      <c r="A11" s="394"/>
      <c r="B11" s="396"/>
      <c r="C11" s="396"/>
      <c r="D11" s="396"/>
      <c r="E11" s="396"/>
      <c r="F11" s="396"/>
      <c r="G11" s="396"/>
      <c r="H11" s="396"/>
      <c r="I11" s="396"/>
      <c r="J11" s="396"/>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M11" s="394"/>
      <c r="AN11" s="394"/>
      <c r="AO11" s="394"/>
      <c r="AQ11" s="394"/>
    </row>
    <row r="12" spans="1:43" s="395" customFormat="1" ht="19.5" customHeight="1">
      <c r="A12" s="394"/>
      <c r="B12" s="396"/>
      <c r="C12" s="396"/>
      <c r="D12" s="396"/>
      <c r="E12" s="396"/>
      <c r="F12" s="396"/>
      <c r="G12" s="396"/>
      <c r="H12" s="396"/>
      <c r="I12" s="396"/>
      <c r="J12" s="396"/>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M12" s="394"/>
      <c r="AN12" s="394"/>
      <c r="AO12" s="394"/>
      <c r="AQ12" s="394"/>
    </row>
    <row r="13" spans="1:43" s="395" customFormat="1" ht="19.5" customHeight="1">
      <c r="A13" s="394"/>
      <c r="B13" s="396"/>
      <c r="C13" s="396"/>
      <c r="D13" s="396"/>
      <c r="E13" s="396"/>
      <c r="F13" s="396"/>
      <c r="G13" s="396"/>
      <c r="H13" s="396"/>
      <c r="I13" s="396"/>
      <c r="J13" s="396"/>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M13" s="394"/>
      <c r="AN13" s="394"/>
      <c r="AO13" s="394"/>
      <c r="AQ13" s="394"/>
    </row>
    <row r="14" spans="1:43" s="395" customFormat="1" ht="19.5" customHeight="1">
      <c r="A14" s="394"/>
      <c r="B14" s="396"/>
      <c r="C14" s="396"/>
      <c r="D14" s="396"/>
      <c r="E14" s="396"/>
      <c r="F14" s="396"/>
      <c r="G14" s="396"/>
      <c r="H14" s="396"/>
      <c r="I14" s="396"/>
      <c r="J14" s="396"/>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M14" s="394"/>
      <c r="AN14" s="394"/>
      <c r="AO14" s="394"/>
      <c r="AQ14" s="394"/>
    </row>
    <row r="15" spans="1:43" s="395" customFormat="1" ht="19.5" customHeight="1">
      <c r="A15" s="394"/>
      <c r="B15" s="396"/>
      <c r="C15" s="396"/>
      <c r="D15" s="396"/>
      <c r="E15" s="396"/>
      <c r="F15" s="396"/>
      <c r="G15" s="396"/>
      <c r="H15" s="396"/>
      <c r="I15" s="396"/>
      <c r="J15" s="396"/>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M15" s="394"/>
      <c r="AN15" s="394"/>
      <c r="AO15" s="394"/>
      <c r="AQ15" s="394"/>
    </row>
    <row r="16" spans="1:43" s="395" customFormat="1" ht="19.5" customHeight="1">
      <c r="A16" s="394"/>
      <c r="B16" s="396"/>
      <c r="C16" s="396"/>
      <c r="D16" s="396"/>
      <c r="E16" s="396"/>
      <c r="F16" s="396"/>
      <c r="G16" s="396"/>
      <c r="H16" s="396"/>
      <c r="I16" s="396"/>
      <c r="J16" s="396"/>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M16" s="394"/>
      <c r="AN16" s="394"/>
      <c r="AO16" s="394"/>
      <c r="AQ16" s="394"/>
    </row>
    <row r="17" spans="1:43" s="395" customFormat="1" ht="19.5" customHeight="1">
      <c r="A17" s="394"/>
      <c r="B17" s="396"/>
      <c r="C17" s="396"/>
      <c r="D17" s="396"/>
      <c r="E17" s="396"/>
      <c r="F17" s="396"/>
      <c r="G17" s="396"/>
      <c r="H17" s="396"/>
      <c r="I17" s="396"/>
      <c r="J17" s="396"/>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M17" s="394"/>
      <c r="AN17" s="394"/>
      <c r="AO17" s="394"/>
      <c r="AQ17" s="394"/>
    </row>
    <row r="18" spans="1:43" s="395" customFormat="1" ht="19.5" customHeight="1">
      <c r="A18" s="394"/>
      <c r="B18" s="396"/>
      <c r="C18" s="396"/>
      <c r="D18" s="396"/>
      <c r="E18" s="396"/>
      <c r="F18" s="396"/>
      <c r="G18" s="396"/>
      <c r="H18" s="396"/>
      <c r="I18" s="396"/>
      <c r="J18" s="396"/>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M18" s="394"/>
      <c r="AN18" s="394"/>
      <c r="AO18" s="394"/>
      <c r="AQ18" s="394"/>
    </row>
    <row r="19" spans="1:43" s="395" customFormat="1" ht="19.5" customHeight="1">
      <c r="A19" s="394"/>
      <c r="B19" s="396"/>
      <c r="C19" s="396"/>
      <c r="D19" s="396"/>
      <c r="E19" s="396"/>
      <c r="F19" s="396"/>
      <c r="G19" s="396"/>
      <c r="H19" s="396"/>
      <c r="I19" s="396"/>
      <c r="J19" s="396"/>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M19" s="394"/>
      <c r="AN19" s="394"/>
      <c r="AO19" s="394"/>
      <c r="AQ19" s="394"/>
    </row>
    <row r="20" spans="1:43" s="395" customFormat="1" ht="19.5" customHeight="1">
      <c r="A20" s="394"/>
      <c r="B20" s="396"/>
      <c r="C20" s="396"/>
      <c r="D20" s="396"/>
      <c r="E20" s="396"/>
      <c r="F20" s="396"/>
      <c r="G20" s="396"/>
      <c r="H20" s="396"/>
      <c r="I20" s="396"/>
      <c r="J20" s="396"/>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M20" s="394"/>
      <c r="AN20" s="394"/>
      <c r="AO20" s="394"/>
      <c r="AQ20" s="394"/>
    </row>
    <row r="21" spans="1:43" s="395" customFormat="1" ht="19.5" customHeight="1">
      <c r="A21" s="394"/>
      <c r="B21" s="396"/>
      <c r="C21" s="396"/>
      <c r="D21" s="396"/>
      <c r="E21" s="396"/>
      <c r="F21" s="396"/>
      <c r="G21" s="396"/>
      <c r="H21" s="396"/>
      <c r="I21" s="396"/>
      <c r="J21" s="396"/>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M21" s="394"/>
      <c r="AN21" s="394"/>
      <c r="AO21" s="394"/>
      <c r="AQ21" s="394"/>
    </row>
    <row r="22" spans="1:43" s="395" customFormat="1" ht="19.5" customHeight="1">
      <c r="A22" s="394"/>
      <c r="B22" s="396"/>
      <c r="C22" s="396"/>
      <c r="D22" s="396"/>
      <c r="E22" s="396"/>
      <c r="F22" s="396"/>
      <c r="G22" s="396"/>
      <c r="H22" s="396"/>
      <c r="I22" s="396"/>
      <c r="J22" s="396"/>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M22" s="394"/>
      <c r="AN22" s="394"/>
      <c r="AO22" s="394"/>
      <c r="AQ22" s="394"/>
    </row>
    <row r="23" spans="1:43" s="395" customFormat="1" ht="19.5" customHeight="1">
      <c r="A23" s="394"/>
      <c r="B23" s="396"/>
      <c r="C23" s="396"/>
      <c r="D23" s="396"/>
      <c r="E23" s="396"/>
      <c r="F23" s="396"/>
      <c r="G23" s="396"/>
      <c r="H23" s="396"/>
      <c r="I23" s="396"/>
      <c r="J23" s="396"/>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M23" s="394"/>
      <c r="AN23" s="394"/>
      <c r="AO23" s="394"/>
      <c r="AQ23" s="394"/>
    </row>
    <row r="24" spans="1:43" s="395" customFormat="1" ht="19.5" customHeight="1">
      <c r="A24" s="394"/>
      <c r="B24" s="396"/>
      <c r="C24" s="396"/>
      <c r="D24" s="396"/>
      <c r="E24" s="396"/>
      <c r="F24" s="396"/>
      <c r="G24" s="396"/>
      <c r="H24" s="396"/>
      <c r="I24" s="396"/>
      <c r="J24" s="396"/>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M24" s="394"/>
      <c r="AN24" s="394"/>
      <c r="AO24" s="394"/>
      <c r="AQ24" s="394"/>
    </row>
    <row r="25" spans="1:43" s="395" customFormat="1" ht="19.5" customHeight="1">
      <c r="A25" s="394"/>
      <c r="B25" s="396"/>
      <c r="C25" s="396"/>
      <c r="D25" s="396"/>
      <c r="E25" s="396"/>
      <c r="F25" s="396"/>
      <c r="G25" s="396"/>
      <c r="H25" s="396"/>
      <c r="I25" s="396"/>
      <c r="J25" s="396"/>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M25" s="394"/>
      <c r="AN25" s="394"/>
      <c r="AO25" s="394"/>
      <c r="AQ25" s="394"/>
    </row>
    <row r="26" spans="1:43" s="395" customFormat="1" ht="19.5" customHeight="1">
      <c r="A26" s="394"/>
      <c r="B26" s="396"/>
      <c r="C26" s="396"/>
      <c r="D26" s="396"/>
      <c r="E26" s="396"/>
      <c r="F26" s="396"/>
      <c r="G26" s="396"/>
      <c r="H26" s="396"/>
      <c r="I26" s="396"/>
      <c r="J26" s="396"/>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M26" s="394"/>
      <c r="AN26" s="394"/>
      <c r="AO26" s="394"/>
      <c r="AQ26" s="394"/>
    </row>
    <row r="27" spans="1:43" s="395" customFormat="1" ht="19.5" customHeight="1">
      <c r="A27" s="394"/>
      <c r="B27" s="396"/>
      <c r="C27" s="396"/>
      <c r="D27" s="396"/>
      <c r="E27" s="396"/>
      <c r="F27" s="396"/>
      <c r="G27" s="396"/>
      <c r="H27" s="396"/>
      <c r="I27" s="396"/>
      <c r="J27" s="396"/>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M27" s="394"/>
      <c r="AN27" s="394"/>
      <c r="AO27" s="394"/>
      <c r="AQ27" s="394"/>
    </row>
    <row r="28" spans="1:43" s="395" customFormat="1" ht="19.5" customHeight="1">
      <c r="A28" s="394"/>
      <c r="B28" s="396"/>
      <c r="C28" s="396"/>
      <c r="D28" s="396"/>
      <c r="E28" s="396"/>
      <c r="F28" s="396"/>
      <c r="G28" s="396"/>
      <c r="H28" s="396"/>
      <c r="I28" s="396"/>
      <c r="J28" s="396"/>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M28" s="394"/>
      <c r="AN28" s="394"/>
      <c r="AO28" s="394"/>
      <c r="AQ28" s="394"/>
    </row>
  </sheetData>
  <mergeCells count="2">
    <mergeCell ref="B3:L3"/>
    <mergeCell ref="B2:L2"/>
  </mergeCells>
  <phoneticPr fontId="7"/>
  <printOptions horizontalCentered="1" verticalCentered="1"/>
  <pageMargins left="0.25" right="0.25" top="0.75" bottom="0.75" header="0.3" footer="0.3"/>
  <pageSetup paperSize="8"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046C-7D37-4F33-9713-BCEA10C5A9D8}">
  <sheetPr>
    <pageSetUpPr fitToPage="1"/>
  </sheetPr>
  <dimension ref="B1:V19"/>
  <sheetViews>
    <sheetView showGridLines="0" view="pageBreakPreview" zoomScale="60" zoomScaleNormal="55" workbookViewId="0">
      <selection activeCell="V18" sqref="V18"/>
    </sheetView>
  </sheetViews>
  <sheetFormatPr defaultColWidth="7.77734375" defaultRowHeight="13.5"/>
  <cols>
    <col min="1" max="1" width="7.77734375" style="404"/>
    <col min="2" max="2" width="23.33203125" style="404" customWidth="1"/>
    <col min="3" max="3" width="2.44140625" style="404" customWidth="1"/>
    <col min="4" max="16" width="4.21875" style="404" customWidth="1"/>
    <col min="17" max="17" width="5" style="404" customWidth="1"/>
    <col min="18" max="23" width="4.21875" style="404" customWidth="1"/>
    <col min="24" max="16384" width="7.77734375" style="404"/>
  </cols>
  <sheetData>
    <row r="1" spans="2:22" s="405" customFormat="1" ht="30" customHeight="1">
      <c r="Q1" s="408" t="s">
        <v>214</v>
      </c>
      <c r="R1" s="408"/>
      <c r="S1" s="408" t="s">
        <v>213</v>
      </c>
      <c r="T1" s="408"/>
      <c r="U1" s="408" t="s">
        <v>212</v>
      </c>
      <c r="V1" s="408"/>
    </row>
    <row r="2" spans="2:22">
      <c r="P2" s="418"/>
      <c r="Q2" s="418"/>
      <c r="S2" s="418"/>
      <c r="T2" s="418"/>
      <c r="V2" s="418"/>
    </row>
    <row r="3" spans="2:22" s="405" customFormat="1" ht="40.15" customHeight="1">
      <c r="B3" s="612" t="s">
        <v>218</v>
      </c>
      <c r="C3" s="613"/>
      <c r="D3" s="613"/>
      <c r="E3" s="613"/>
      <c r="F3" s="613"/>
      <c r="G3" s="613"/>
      <c r="H3" s="613"/>
      <c r="I3" s="613"/>
      <c r="J3" s="613"/>
      <c r="K3" s="613"/>
      <c r="L3" s="613"/>
      <c r="M3" s="613"/>
      <c r="N3" s="613"/>
      <c r="O3" s="613"/>
      <c r="P3" s="613"/>
      <c r="Q3" s="613"/>
      <c r="R3" s="613"/>
      <c r="S3" s="613"/>
      <c r="T3" s="613"/>
      <c r="U3" s="613"/>
    </row>
    <row r="4" spans="2:22" s="405" customFormat="1" ht="40.15" customHeight="1">
      <c r="B4" s="613"/>
      <c r="C4" s="613"/>
      <c r="D4" s="613"/>
      <c r="E4" s="613"/>
      <c r="F4" s="613"/>
      <c r="G4" s="613"/>
      <c r="H4" s="613"/>
      <c r="I4" s="613"/>
      <c r="J4" s="613"/>
      <c r="K4" s="613"/>
      <c r="L4" s="613"/>
      <c r="M4" s="613"/>
      <c r="N4" s="613"/>
      <c r="O4" s="613"/>
      <c r="P4" s="613"/>
      <c r="Q4" s="613"/>
      <c r="R4" s="613"/>
      <c r="S4" s="613"/>
      <c r="T4" s="613"/>
      <c r="U4" s="613"/>
      <c r="V4" s="408"/>
    </row>
    <row r="5" spans="2:22" ht="40.15" customHeight="1">
      <c r="B5" s="417"/>
      <c r="C5" s="417"/>
      <c r="D5" s="417"/>
      <c r="E5" s="417"/>
      <c r="F5" s="417"/>
      <c r="G5" s="417"/>
      <c r="H5" s="417"/>
      <c r="I5" s="417"/>
      <c r="J5" s="417"/>
      <c r="K5" s="417"/>
      <c r="L5" s="417"/>
      <c r="M5" s="417"/>
      <c r="N5" s="417"/>
      <c r="O5" s="417"/>
      <c r="P5" s="417"/>
      <c r="Q5" s="417"/>
      <c r="R5" s="417"/>
      <c r="S5" s="417"/>
      <c r="T5" s="417"/>
      <c r="U5" s="417"/>
      <c r="V5" s="417"/>
    </row>
    <row r="6" spans="2:22" s="405" customFormat="1" ht="40.15" customHeight="1">
      <c r="B6" s="405" t="s">
        <v>217</v>
      </c>
    </row>
    <row r="7" spans="2:22" s="405" customFormat="1" ht="40.15" customHeight="1"/>
    <row r="8" spans="2:22" s="405" customFormat="1" ht="40.15" customHeight="1">
      <c r="B8" s="614" t="s">
        <v>216</v>
      </c>
      <c r="C8" s="614"/>
      <c r="D8" s="614"/>
      <c r="E8" s="614"/>
      <c r="F8" s="614"/>
      <c r="G8" s="614"/>
      <c r="H8" s="614"/>
      <c r="I8" s="614"/>
      <c r="J8" s="614"/>
      <c r="K8" s="614"/>
      <c r="L8" s="614"/>
      <c r="M8" s="614"/>
      <c r="N8" s="614"/>
      <c r="O8" s="614"/>
      <c r="P8" s="614"/>
      <c r="Q8" s="614"/>
      <c r="R8" s="614"/>
      <c r="S8" s="614"/>
      <c r="T8" s="614"/>
      <c r="U8" s="614"/>
      <c r="V8" s="614"/>
    </row>
    <row r="9" spans="2:22" s="405" customFormat="1" ht="40.15" customHeight="1">
      <c r="B9" s="408"/>
      <c r="C9" s="408"/>
      <c r="D9" s="408"/>
      <c r="E9" s="408"/>
      <c r="F9" s="408"/>
      <c r="G9" s="408"/>
      <c r="H9" s="408"/>
      <c r="I9" s="408"/>
      <c r="J9" s="408"/>
      <c r="K9" s="408"/>
      <c r="L9" s="408"/>
      <c r="M9" s="408"/>
      <c r="N9" s="408"/>
      <c r="O9" s="408"/>
      <c r="P9" s="408"/>
      <c r="Q9" s="408"/>
      <c r="R9" s="408"/>
      <c r="S9" s="408"/>
      <c r="T9" s="408"/>
      <c r="U9" s="408"/>
      <c r="V9" s="408"/>
    </row>
    <row r="10" spans="2:22" s="405" customFormat="1" ht="54" customHeight="1">
      <c r="B10" s="420" t="s">
        <v>223</v>
      </c>
      <c r="C10" s="410" t="s">
        <v>215</v>
      </c>
      <c r="D10" s="605"/>
      <c r="E10" s="605"/>
      <c r="F10" s="605"/>
      <c r="G10" s="605"/>
      <c r="H10" s="605"/>
      <c r="I10" s="605"/>
      <c r="J10" s="605"/>
      <c r="K10" s="605"/>
      <c r="L10" s="605"/>
      <c r="M10" s="605"/>
      <c r="N10" s="605"/>
      <c r="O10" s="605"/>
      <c r="P10" s="605"/>
      <c r="Q10" s="605"/>
      <c r="R10" s="605"/>
      <c r="S10" s="605"/>
      <c r="T10" s="605"/>
      <c r="U10" s="605"/>
      <c r="V10" s="406"/>
    </row>
    <row r="11" spans="2:22" s="405" customFormat="1" ht="46.15" customHeight="1">
      <c r="B11" s="412" t="s">
        <v>222</v>
      </c>
      <c r="C11" s="410" t="s">
        <v>215</v>
      </c>
      <c r="D11" s="605">
        <f>[1]【入力画面】①会社情報!D8</f>
        <v>0</v>
      </c>
      <c r="E11" s="605"/>
      <c r="F11" s="605"/>
      <c r="G11" s="605"/>
      <c r="H11" s="605"/>
      <c r="I11" s="605"/>
      <c r="J11" s="605"/>
      <c r="K11" s="605"/>
      <c r="L11" s="605"/>
      <c r="M11" s="605"/>
      <c r="N11" s="605"/>
      <c r="O11" s="605"/>
      <c r="P11" s="605"/>
      <c r="Q11" s="605"/>
      <c r="R11" s="605"/>
      <c r="S11" s="605"/>
      <c r="T11" s="605"/>
      <c r="U11" s="605"/>
      <c r="V11" s="406"/>
    </row>
    <row r="12" spans="2:22" s="405" customFormat="1" ht="40.15" customHeight="1">
      <c r="B12" s="412" t="s">
        <v>221</v>
      </c>
      <c r="C12" s="413" t="s">
        <v>215</v>
      </c>
      <c r="D12" s="601"/>
      <c r="E12" s="602"/>
      <c r="F12" s="602"/>
      <c r="G12" s="407" t="s">
        <v>214</v>
      </c>
      <c r="H12" s="407"/>
      <c r="I12" s="416"/>
      <c r="J12" s="407" t="s">
        <v>213</v>
      </c>
      <c r="K12" s="602"/>
      <c r="L12" s="602"/>
      <c r="M12" s="415" t="s">
        <v>212</v>
      </c>
      <c r="N12" s="602" t="s">
        <v>211</v>
      </c>
      <c r="O12" s="602"/>
      <c r="P12" s="602"/>
      <c r="Q12" s="602"/>
      <c r="R12" s="602"/>
      <c r="S12" s="407" t="s">
        <v>210</v>
      </c>
      <c r="T12" s="407"/>
      <c r="U12" s="414"/>
      <c r="V12" s="406"/>
    </row>
    <row r="13" spans="2:22" s="405" customFormat="1" ht="40.15" customHeight="1">
      <c r="B13" s="419" t="s">
        <v>220</v>
      </c>
      <c r="C13" s="413" t="s">
        <v>204</v>
      </c>
      <c r="D13" s="606" t="s">
        <v>209</v>
      </c>
      <c r="E13" s="607"/>
      <c r="F13" s="602"/>
      <c r="G13" s="602"/>
      <c r="H13" s="602" t="s">
        <v>206</v>
      </c>
      <c r="I13" s="600"/>
      <c r="J13" s="608" t="s">
        <v>208</v>
      </c>
      <c r="K13" s="609"/>
      <c r="L13" s="610"/>
      <c r="M13" s="611"/>
      <c r="N13" s="602" t="s">
        <v>206</v>
      </c>
      <c r="O13" s="600"/>
      <c r="P13" s="603" t="s">
        <v>207</v>
      </c>
      <c r="Q13" s="604"/>
      <c r="R13" s="600"/>
      <c r="S13" s="601"/>
      <c r="T13" s="602" t="s">
        <v>206</v>
      </c>
      <c r="U13" s="600"/>
      <c r="V13" s="406"/>
    </row>
    <row r="14" spans="2:22" s="405" customFormat="1" ht="40.15" customHeight="1">
      <c r="B14" s="412" t="s">
        <v>205</v>
      </c>
      <c r="C14" s="411" t="s">
        <v>204</v>
      </c>
      <c r="D14" s="605"/>
      <c r="E14" s="605"/>
      <c r="F14" s="605"/>
      <c r="G14" s="605"/>
      <c r="H14" s="605"/>
      <c r="I14" s="605"/>
      <c r="J14" s="605"/>
      <c r="K14" s="605"/>
      <c r="L14" s="605"/>
      <c r="M14" s="605"/>
      <c r="N14" s="605"/>
      <c r="O14" s="605"/>
      <c r="P14" s="605"/>
      <c r="Q14" s="605"/>
      <c r="R14" s="605"/>
      <c r="S14" s="605"/>
      <c r="T14" s="605"/>
      <c r="U14" s="605"/>
      <c r="V14" s="406"/>
    </row>
    <row r="15" spans="2:22" s="405" customFormat="1" ht="40.15" customHeight="1">
      <c r="B15" s="412" t="s">
        <v>219</v>
      </c>
      <c r="C15" s="410" t="s">
        <v>204</v>
      </c>
      <c r="D15" s="605"/>
      <c r="E15" s="605"/>
      <c r="F15" s="605"/>
      <c r="G15" s="605"/>
      <c r="H15" s="605"/>
      <c r="I15" s="605"/>
      <c r="J15" s="605"/>
      <c r="K15" s="605"/>
      <c r="L15" s="605"/>
      <c r="M15" s="605"/>
      <c r="N15" s="605"/>
      <c r="O15" s="605"/>
      <c r="P15" s="605"/>
      <c r="Q15" s="605"/>
      <c r="R15" s="605"/>
      <c r="S15" s="605"/>
      <c r="T15" s="605"/>
      <c r="U15" s="605"/>
      <c r="V15" s="406"/>
    </row>
    <row r="16" spans="2:22" s="405" customFormat="1" ht="40.15" customHeight="1">
      <c r="B16" s="412" t="s">
        <v>224</v>
      </c>
      <c r="C16" s="410" t="s">
        <v>204</v>
      </c>
      <c r="D16" s="605"/>
      <c r="E16" s="605"/>
      <c r="F16" s="605"/>
      <c r="G16" s="605"/>
      <c r="H16" s="605"/>
      <c r="I16" s="605"/>
      <c r="J16" s="605"/>
      <c r="K16" s="605"/>
      <c r="L16" s="605"/>
      <c r="M16" s="605"/>
      <c r="N16" s="605"/>
      <c r="O16" s="605"/>
      <c r="P16" s="605"/>
      <c r="Q16" s="605"/>
      <c r="R16" s="605"/>
      <c r="S16" s="605"/>
      <c r="T16" s="605"/>
      <c r="U16" s="605"/>
      <c r="V16" s="406"/>
    </row>
    <row r="17" spans="2:22" s="405" customFormat="1" ht="40.15" customHeight="1">
      <c r="B17" s="409"/>
      <c r="C17" s="409"/>
      <c r="D17" s="408"/>
      <c r="E17" s="408"/>
      <c r="F17" s="408"/>
      <c r="G17" s="408"/>
      <c r="H17" s="408"/>
      <c r="I17" s="408"/>
      <c r="J17" s="408"/>
      <c r="K17" s="408"/>
      <c r="L17" s="408"/>
      <c r="M17" s="408"/>
      <c r="N17" s="408"/>
      <c r="O17" s="408"/>
      <c r="P17" s="408"/>
      <c r="Q17" s="408"/>
      <c r="R17" s="408"/>
      <c r="S17" s="408"/>
      <c r="T17" s="408"/>
      <c r="U17" s="408"/>
      <c r="V17" s="408"/>
    </row>
    <row r="18" spans="2:22" s="405" customFormat="1" ht="40.15" customHeight="1">
      <c r="B18" s="409"/>
      <c r="C18" s="409"/>
      <c r="D18" s="408"/>
      <c r="E18" s="408"/>
      <c r="F18" s="408"/>
      <c r="G18" s="408"/>
      <c r="H18" s="408"/>
      <c r="I18" s="408"/>
      <c r="J18" s="408"/>
      <c r="K18" s="408"/>
      <c r="L18" s="408"/>
      <c r="M18" s="408"/>
      <c r="N18" s="408"/>
      <c r="O18" s="408"/>
      <c r="P18" s="408"/>
      <c r="Q18" s="408"/>
      <c r="R18" s="408"/>
      <c r="S18" s="408"/>
      <c r="T18" s="408"/>
      <c r="U18" s="408"/>
      <c r="V18" s="408"/>
    </row>
    <row r="19" spans="2:22" s="405" customFormat="1" ht="150" customHeight="1">
      <c r="B19" s="599" t="s">
        <v>225</v>
      </c>
      <c r="C19" s="600"/>
      <c r="D19" s="601"/>
      <c r="E19" s="602"/>
      <c r="F19" s="602"/>
      <c r="G19" s="602"/>
      <c r="H19" s="602"/>
      <c r="I19" s="602"/>
      <c r="J19" s="602"/>
      <c r="K19" s="602"/>
      <c r="L19" s="602"/>
      <c r="M19" s="602"/>
      <c r="N19" s="602"/>
      <c r="O19" s="602"/>
      <c r="P19" s="602"/>
      <c r="Q19" s="602"/>
      <c r="R19" s="602"/>
      <c r="S19" s="602"/>
      <c r="T19" s="602"/>
      <c r="U19" s="600"/>
      <c r="V19" s="406"/>
    </row>
  </sheetData>
  <mergeCells count="22">
    <mergeCell ref="B3:U4"/>
    <mergeCell ref="B8:V8"/>
    <mergeCell ref="D10:U10"/>
    <mergeCell ref="D11:U11"/>
    <mergeCell ref="D12:F12"/>
    <mergeCell ref="K12:L12"/>
    <mergeCell ref="N12:P12"/>
    <mergeCell ref="Q12:R12"/>
    <mergeCell ref="B19:C19"/>
    <mergeCell ref="D19:U19"/>
    <mergeCell ref="P13:Q13"/>
    <mergeCell ref="R13:S13"/>
    <mergeCell ref="T13:U13"/>
    <mergeCell ref="D14:U14"/>
    <mergeCell ref="D15:U15"/>
    <mergeCell ref="D16:U16"/>
    <mergeCell ref="D13:E13"/>
    <mergeCell ref="F13:G13"/>
    <mergeCell ref="H13:I13"/>
    <mergeCell ref="J13:K13"/>
    <mergeCell ref="L13:M13"/>
    <mergeCell ref="N13:O13"/>
  </mergeCells>
  <phoneticPr fontId="7"/>
  <pageMargins left="0.7" right="0.7"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7B91-0BEF-4381-B585-D462C05AB46E}">
  <sheetPr>
    <pageSetUpPr fitToPage="1"/>
  </sheetPr>
  <dimension ref="A1:AN37"/>
  <sheetViews>
    <sheetView showGridLines="0" view="pageBreakPreview" zoomScale="85" zoomScaleNormal="70" zoomScaleSheetLayoutView="85" workbookViewId="0">
      <selection activeCell="Q1" sqref="Q1"/>
    </sheetView>
  </sheetViews>
  <sheetFormatPr defaultColWidth="8.88671875" defaultRowHeight="15.75"/>
  <cols>
    <col min="1" max="1" width="2.6640625" style="21" customWidth="1"/>
    <col min="2" max="2" width="8.88671875" style="21" customWidth="1"/>
    <col min="3" max="13" width="8.88671875" style="21"/>
    <col min="14" max="14" width="10.5546875" style="21" customWidth="1"/>
    <col min="15" max="16384" width="8.88671875" style="21"/>
  </cols>
  <sheetData>
    <row r="1" spans="1:40" s="23" customFormat="1" ht="27" customHeight="1">
      <c r="A1" s="22"/>
      <c r="B1" s="425"/>
      <c r="C1" s="425"/>
      <c r="D1" s="24"/>
      <c r="E1" s="24"/>
      <c r="F1" s="24"/>
      <c r="G1" s="24"/>
      <c r="H1" s="24"/>
      <c r="I1" s="24"/>
      <c r="J1" s="24"/>
      <c r="K1" s="22"/>
      <c r="L1" s="22"/>
      <c r="M1" s="22"/>
      <c r="N1" s="22"/>
      <c r="O1" s="22"/>
      <c r="P1" s="22"/>
      <c r="Q1" s="22"/>
      <c r="R1" s="22"/>
      <c r="S1" s="22"/>
      <c r="T1" s="22"/>
      <c r="U1" s="22"/>
      <c r="V1" s="22"/>
      <c r="W1" s="22"/>
      <c r="X1" s="22"/>
      <c r="Y1" s="22"/>
      <c r="Z1" s="22"/>
      <c r="AA1" s="22"/>
      <c r="AB1" s="22"/>
      <c r="AC1" s="22"/>
      <c r="AD1" s="22"/>
      <c r="AJ1" s="22"/>
      <c r="AK1" s="22"/>
      <c r="AL1" s="22"/>
      <c r="AN1" s="22"/>
    </row>
    <row r="2" spans="1:40" s="23" customFormat="1" ht="26.25" customHeight="1">
      <c r="A2" s="22"/>
      <c r="B2" s="69" t="s">
        <v>28</v>
      </c>
      <c r="C2" s="24"/>
      <c r="D2" s="24"/>
      <c r="E2" s="24"/>
      <c r="F2" s="24"/>
      <c r="G2" s="24"/>
      <c r="H2" s="24"/>
      <c r="I2" s="24"/>
      <c r="J2" s="24"/>
      <c r="K2" s="22"/>
      <c r="L2" s="22"/>
      <c r="M2" s="22"/>
      <c r="N2" s="22"/>
      <c r="O2" s="22"/>
      <c r="P2" s="22"/>
      <c r="Q2" s="22"/>
      <c r="R2" s="22"/>
      <c r="S2" s="22"/>
      <c r="T2" s="22"/>
      <c r="U2" s="22"/>
      <c r="V2" s="22"/>
      <c r="W2" s="22"/>
      <c r="X2" s="22"/>
      <c r="Y2" s="22"/>
      <c r="Z2" s="22"/>
      <c r="AA2" s="22"/>
      <c r="AB2" s="22"/>
      <c r="AC2" s="22"/>
      <c r="AD2" s="22"/>
      <c r="AJ2" s="22"/>
      <c r="AK2" s="22"/>
      <c r="AL2" s="22"/>
      <c r="AN2" s="22"/>
    </row>
    <row r="3" spans="1:40" s="23" customFormat="1" ht="12.75" customHeight="1">
      <c r="A3" s="22"/>
      <c r="B3" s="24"/>
      <c r="C3" s="24"/>
      <c r="D3" s="24"/>
      <c r="E3" s="24"/>
      <c r="F3" s="24"/>
      <c r="G3" s="24"/>
      <c r="H3" s="24"/>
      <c r="I3" s="24"/>
      <c r="J3" s="24"/>
      <c r="K3" s="22"/>
      <c r="L3" s="22"/>
      <c r="M3" s="22"/>
      <c r="N3" s="22"/>
      <c r="O3" s="22"/>
      <c r="P3" s="22"/>
      <c r="Q3" s="22"/>
      <c r="R3" s="22"/>
      <c r="S3" s="22"/>
      <c r="T3" s="22"/>
      <c r="U3" s="22"/>
      <c r="V3" s="22"/>
      <c r="W3" s="22"/>
      <c r="X3" s="22"/>
      <c r="Y3" s="22"/>
      <c r="Z3" s="22"/>
      <c r="AA3" s="22"/>
      <c r="AB3" s="22"/>
      <c r="AC3" s="22"/>
      <c r="AD3" s="22"/>
      <c r="AJ3" s="22"/>
      <c r="AK3" s="22"/>
      <c r="AL3" s="22"/>
      <c r="AN3" s="22"/>
    </row>
    <row r="4" spans="1:40" s="23" customFormat="1" ht="19.5" customHeight="1">
      <c r="A4" s="22"/>
      <c r="B4" s="24"/>
      <c r="C4" s="24"/>
      <c r="D4" s="24"/>
      <c r="E4" s="24"/>
      <c r="F4" s="24"/>
      <c r="G4" s="24"/>
      <c r="H4" s="24"/>
      <c r="I4" s="24"/>
      <c r="J4" s="24"/>
      <c r="K4" s="22"/>
      <c r="L4" s="22" t="s">
        <v>29</v>
      </c>
      <c r="M4" s="22"/>
      <c r="N4" s="22"/>
      <c r="O4" s="22"/>
      <c r="P4" s="22"/>
      <c r="Q4" s="22"/>
      <c r="R4" s="22"/>
      <c r="S4" s="22"/>
      <c r="T4" s="22"/>
      <c r="U4" s="22"/>
      <c r="V4" s="22"/>
      <c r="W4" s="22"/>
      <c r="X4" s="22"/>
      <c r="Y4" s="22"/>
      <c r="Z4" s="22"/>
      <c r="AA4" s="22"/>
      <c r="AB4" s="22"/>
      <c r="AC4" s="22"/>
      <c r="AD4" s="22"/>
      <c r="AJ4" s="22"/>
      <c r="AK4" s="22"/>
      <c r="AL4" s="22"/>
      <c r="AN4" s="22"/>
    </row>
    <row r="5" spans="1:40" s="23" customFormat="1" ht="19.5" customHeight="1">
      <c r="A5" s="22"/>
      <c r="B5" s="24"/>
      <c r="C5" s="24"/>
      <c r="D5" s="24"/>
      <c r="E5" s="24"/>
      <c r="F5" s="24"/>
      <c r="G5" s="24"/>
      <c r="H5" s="24"/>
      <c r="I5" s="24"/>
      <c r="J5" s="24"/>
      <c r="K5" s="22"/>
      <c r="L5" s="22"/>
      <c r="M5" s="22"/>
      <c r="N5" s="22"/>
      <c r="O5" s="22"/>
      <c r="P5" s="22"/>
      <c r="Q5" s="22"/>
      <c r="R5" s="22"/>
      <c r="S5" s="22"/>
      <c r="T5" s="22"/>
      <c r="U5" s="22"/>
      <c r="V5" s="22"/>
      <c r="W5" s="22"/>
      <c r="X5" s="22"/>
      <c r="Y5" s="22"/>
      <c r="Z5" s="22"/>
      <c r="AA5" s="22"/>
      <c r="AB5" s="22"/>
      <c r="AC5" s="22"/>
      <c r="AD5" s="22"/>
      <c r="AJ5" s="22"/>
      <c r="AK5" s="22"/>
      <c r="AL5" s="22"/>
      <c r="AN5" s="22"/>
    </row>
    <row r="6" spans="1:40">
      <c r="L6" s="21" t="s">
        <v>30</v>
      </c>
    </row>
    <row r="19" spans="2:2">
      <c r="B19" s="68" t="s">
        <v>27</v>
      </c>
    </row>
    <row r="37" spans="2:2">
      <c r="B37" s="68" t="s">
        <v>203</v>
      </c>
    </row>
  </sheetData>
  <mergeCells count="1">
    <mergeCell ref="B1:C1"/>
  </mergeCells>
  <phoneticPr fontId="7"/>
  <printOptions horizontalCentered="1" verticalCentered="1"/>
  <pageMargins left="0.70866141732283472" right="0.70866141732283472" top="0.74803149606299213" bottom="0.74803149606299213" header="0.31496062992125984" footer="0.31496062992125984"/>
  <pageSetup paperSize="8"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6F05-EA37-4A2F-8B34-532E875F180C}">
  <sheetPr>
    <tabColor theme="5" tint="0.39997558519241921"/>
    <pageSetUpPr fitToPage="1"/>
  </sheetPr>
  <dimension ref="A1:BA54"/>
  <sheetViews>
    <sheetView showGridLines="0" zoomScale="70" zoomScaleNormal="70" zoomScaleSheetLayoutView="70" workbookViewId="0">
      <selection activeCell="B2" sqref="B2:D2"/>
    </sheetView>
  </sheetViews>
  <sheetFormatPr defaultColWidth="8.88671875" defaultRowHeight="15.75"/>
  <cols>
    <col min="1" max="1" width="4.6640625" customWidth="1"/>
    <col min="2" max="2" width="3.77734375" customWidth="1"/>
    <col min="3" max="3" width="32.109375" customWidth="1"/>
    <col min="4" max="4" width="50" customWidth="1"/>
    <col min="5" max="30" width="3.77734375" customWidth="1"/>
  </cols>
  <sheetData>
    <row r="1" spans="1:5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row>
    <row r="2" spans="1:53" s="2" customFormat="1" ht="61.9" customHeight="1">
      <c r="A2" s="1"/>
      <c r="B2" s="426" t="s">
        <v>178</v>
      </c>
      <c r="C2" s="426"/>
      <c r="D2" s="426"/>
      <c r="E2" s="1"/>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5"/>
      <c r="AF2" s="305"/>
      <c r="AG2" s="305"/>
      <c r="AH2" s="305"/>
      <c r="AI2" s="305"/>
      <c r="AJ2" s="304"/>
      <c r="AK2" s="304"/>
      <c r="AL2" s="304"/>
      <c r="AM2" s="305"/>
      <c r="AN2" s="304"/>
      <c r="AO2" s="305"/>
      <c r="AP2" s="305"/>
      <c r="AQ2" s="305"/>
      <c r="AR2" s="305"/>
      <c r="AS2" s="305"/>
      <c r="AT2" s="305"/>
      <c r="AU2" s="305"/>
      <c r="AV2" s="305"/>
      <c r="AW2" s="305"/>
      <c r="AX2" s="305"/>
      <c r="AY2" s="305"/>
      <c r="AZ2" s="305"/>
      <c r="BA2" s="305"/>
    </row>
    <row r="3" spans="1:53" s="2" customFormat="1" ht="19.5" customHeight="1">
      <c r="A3" s="1"/>
      <c r="B3" s="79"/>
      <c r="C3" s="79"/>
      <c r="D3" s="79"/>
      <c r="E3" s="1"/>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5"/>
      <c r="AF3" s="305"/>
      <c r="AG3" s="305"/>
      <c r="AH3" s="305"/>
      <c r="AI3" s="305"/>
      <c r="AJ3" s="304"/>
      <c r="AK3" s="304"/>
      <c r="AL3" s="304"/>
      <c r="AM3" s="305"/>
      <c r="AN3" s="304"/>
      <c r="AO3" s="305"/>
      <c r="AP3" s="305"/>
      <c r="AQ3" s="305"/>
      <c r="AR3" s="305"/>
      <c r="AS3" s="305"/>
      <c r="AT3" s="305"/>
      <c r="AU3" s="305"/>
      <c r="AV3" s="305"/>
      <c r="AW3" s="305"/>
      <c r="AX3" s="305"/>
      <c r="AY3" s="305"/>
      <c r="AZ3" s="305"/>
      <c r="BA3" s="305"/>
    </row>
    <row r="4" spans="1:53">
      <c r="B4" s="20"/>
      <c r="C4" s="2" t="s">
        <v>152</v>
      </c>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row>
    <row r="5" spans="1:53" ht="10.5" customHeight="1">
      <c r="B5" s="12"/>
      <c r="C5" s="2"/>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row>
    <row r="6" spans="1:53">
      <c r="B6" s="274" t="s">
        <v>150</v>
      </c>
      <c r="C6" s="274"/>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row>
    <row r="7" spans="1:53" ht="30" customHeight="1">
      <c r="B7" s="90">
        <v>1</v>
      </c>
      <c r="C7" s="89" t="s">
        <v>40</v>
      </c>
      <c r="D7" s="15"/>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row>
    <row r="8" spans="1:53" ht="30" customHeight="1">
      <c r="B8" s="90">
        <v>2</v>
      </c>
      <c r="C8" s="89" t="s">
        <v>145</v>
      </c>
      <c r="D8" s="15"/>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row>
    <row r="9" spans="1:53" ht="55.5" customHeight="1">
      <c r="B9" s="90">
        <v>3</v>
      </c>
      <c r="C9" s="89" t="s">
        <v>146</v>
      </c>
      <c r="D9" s="15"/>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row>
    <row r="10" spans="1:53" ht="18" customHeight="1">
      <c r="B10" s="274" t="s">
        <v>149</v>
      </c>
      <c r="C10" s="274"/>
      <c r="D10" s="274"/>
      <c r="E10" s="274"/>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row>
    <row r="11" spans="1:53" ht="30" customHeight="1">
      <c r="B11" s="427" t="s">
        <v>151</v>
      </c>
      <c r="C11" s="428"/>
      <c r="D11" s="428"/>
      <c r="E11" s="428"/>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row>
    <row r="12" spans="1:53" ht="30" customHeight="1">
      <c r="B12" s="90">
        <v>1</v>
      </c>
      <c r="C12" s="89" t="s">
        <v>40</v>
      </c>
      <c r="D12" s="15"/>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row>
    <row r="13" spans="1:53" ht="30" customHeight="1">
      <c r="B13" s="90">
        <v>2</v>
      </c>
      <c r="C13" s="273" t="s">
        <v>147</v>
      </c>
      <c r="D13" s="15"/>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row>
    <row r="14" spans="1:53" ht="30" customHeight="1">
      <c r="B14" s="90">
        <v>3</v>
      </c>
      <c r="C14" s="273" t="s">
        <v>148</v>
      </c>
      <c r="D14" s="15"/>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row>
    <row r="15" spans="1:53" ht="30" customHeight="1">
      <c r="B15" s="90">
        <v>4</v>
      </c>
      <c r="C15" s="273" t="s">
        <v>37</v>
      </c>
      <c r="D15" s="72"/>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row>
    <row r="16" spans="1:53" ht="30" customHeight="1">
      <c r="B16" s="90">
        <v>5</v>
      </c>
      <c r="C16" s="273" t="s">
        <v>38</v>
      </c>
      <c r="D16" s="15"/>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row>
    <row r="17" spans="1:53" ht="26.25" customHeight="1">
      <c r="B17" s="70" t="s">
        <v>36</v>
      </c>
      <c r="C17" s="9"/>
      <c r="D17" s="10" t="s">
        <v>114</v>
      </c>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row>
    <row r="18" spans="1:53" ht="30" customHeight="1">
      <c r="B18" s="90">
        <v>1</v>
      </c>
      <c r="C18" s="88" t="s">
        <v>31</v>
      </c>
      <c r="D18" s="15"/>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row>
    <row r="19" spans="1:53" ht="30" customHeight="1">
      <c r="B19" s="90">
        <v>2</v>
      </c>
      <c r="C19" s="88" t="s">
        <v>7</v>
      </c>
      <c r="D19" s="15"/>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row>
    <row r="20" spans="1:53" ht="30" customHeight="1">
      <c r="B20" s="90">
        <v>3</v>
      </c>
      <c r="C20" s="88" t="s">
        <v>32</v>
      </c>
      <c r="D20" s="15"/>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row>
    <row r="21" spans="1:53" ht="30" customHeight="1">
      <c r="B21" s="90">
        <v>4</v>
      </c>
      <c r="C21" s="88" t="s">
        <v>33</v>
      </c>
      <c r="D21" s="15"/>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row>
    <row r="22" spans="1:53" ht="30" customHeight="1">
      <c r="B22" s="90">
        <v>5</v>
      </c>
      <c r="C22" s="88" t="s">
        <v>34</v>
      </c>
      <c r="D22" s="15"/>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row>
    <row r="23" spans="1:53" ht="51.75" customHeight="1">
      <c r="B23" s="90">
        <v>6</v>
      </c>
      <c r="C23" s="88" t="s">
        <v>35</v>
      </c>
      <c r="D23" s="15"/>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row>
    <row r="24" spans="1:5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row>
    <row r="25" spans="1:53" ht="16.5">
      <c r="B25" s="91" t="s">
        <v>43</v>
      </c>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row>
    <row r="26" spans="1:53" ht="32.25" customHeight="1">
      <c r="B26" s="429" t="s">
        <v>44</v>
      </c>
      <c r="C26" s="429"/>
      <c r="D26" s="429"/>
      <c r="E26" s="429"/>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row>
    <row r="27" spans="1:53" ht="16.5">
      <c r="B27" s="71"/>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row>
    <row r="28" spans="1:5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3"/>
      <c r="AZ28" s="303"/>
      <c r="BA28" s="303"/>
    </row>
    <row r="29" spans="1:5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row>
    <row r="30" spans="1:53">
      <c r="A30" s="303"/>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row>
    <row r="31" spans="1:53">
      <c r="A31" s="303"/>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row>
    <row r="32" spans="1:53">
      <c r="A32" s="303"/>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row>
    <row r="33" spans="1:53">
      <c r="A33" s="303"/>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row>
    <row r="34" spans="1:53">
      <c r="A34" s="303"/>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303"/>
      <c r="AW34" s="303"/>
      <c r="AX34" s="303"/>
      <c r="AY34" s="303"/>
      <c r="AZ34" s="303"/>
      <c r="BA34" s="303"/>
    </row>
    <row r="35" spans="1:53">
      <c r="A35" s="303"/>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row>
    <row r="36" spans="1:53">
      <c r="A36" s="303"/>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row>
    <row r="37" spans="1:53">
      <c r="A37" s="303"/>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row>
    <row r="38" spans="1:53">
      <c r="A38" s="303"/>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row>
    <row r="39" spans="1:53">
      <c r="A39" s="303"/>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row>
    <row r="40" spans="1:53">
      <c r="A40" s="303"/>
      <c r="B40" s="303"/>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row>
    <row r="41" spans="1:53">
      <c r="A41" s="303"/>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row>
    <row r="42" spans="1:53">
      <c r="A42" s="303"/>
      <c r="B42" s="303"/>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3"/>
      <c r="AN42" s="303"/>
      <c r="AO42" s="303"/>
      <c r="AP42" s="303"/>
      <c r="AQ42" s="303"/>
      <c r="AR42" s="303"/>
      <c r="AS42" s="303"/>
      <c r="AT42" s="303"/>
      <c r="AU42" s="303"/>
      <c r="AV42" s="303"/>
      <c r="AW42" s="303"/>
      <c r="AX42" s="303"/>
      <c r="AY42" s="303"/>
      <c r="AZ42" s="303"/>
      <c r="BA42" s="303"/>
    </row>
    <row r="43" spans="1:53">
      <c r="A43" s="303"/>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3"/>
      <c r="AY43" s="303"/>
      <c r="AZ43" s="303"/>
      <c r="BA43" s="303"/>
    </row>
    <row r="44" spans="1:53">
      <c r="A44" s="303"/>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row>
    <row r="45" spans="1:53">
      <c r="A45" s="303"/>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3"/>
      <c r="AW45" s="303"/>
      <c r="AX45" s="303"/>
      <c r="AY45" s="303"/>
      <c r="AZ45" s="303"/>
      <c r="BA45" s="303"/>
    </row>
    <row r="46" spans="1:53">
      <c r="A46" s="303"/>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row>
    <row r="47" spans="1:53">
      <c r="A47" s="303"/>
      <c r="B47" s="303"/>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row>
    <row r="48" spans="1:53">
      <c r="A48" s="303"/>
      <c r="B48" s="303"/>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row>
    <row r="49" spans="1:53">
      <c r="A49" s="303"/>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row>
    <row r="50" spans="1:53">
      <c r="A50" s="303"/>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row>
    <row r="51" spans="1:53">
      <c r="A51" s="303"/>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row>
    <row r="52" spans="1:53">
      <c r="A52" s="303"/>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row>
    <row r="53" spans="1:53">
      <c r="A53" s="303"/>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row>
    <row r="54" spans="1:53">
      <c r="A54" s="303"/>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row>
  </sheetData>
  <mergeCells count="3">
    <mergeCell ref="B2:D2"/>
    <mergeCell ref="B11:E11"/>
    <mergeCell ref="B26:E26"/>
  </mergeCells>
  <phoneticPr fontId="7"/>
  <conditionalFormatting sqref="D7:D9">
    <cfRule type="expression" dxfId="66" priority="2">
      <formula>$D7=""</formula>
    </cfRule>
  </conditionalFormatting>
  <conditionalFormatting sqref="D12:D16">
    <cfRule type="expression" dxfId="65" priority="1">
      <formula>$D12=""</formula>
    </cfRule>
  </conditionalFormatting>
  <conditionalFormatting sqref="D18:D23">
    <cfRule type="expression" dxfId="64" priority="3">
      <formula>$D18=""</formula>
    </cfRule>
  </conditionalFormatting>
  <dataValidations count="2">
    <dataValidation allowBlank="1" showInputMessage="1" showErrorMessage="1" promptTitle="Applicant's Company Address" prompt="Please wirte the address in either Japanese or English." sqref="D9" xr:uid="{F26FE0AC-684E-4A4C-8749-EDF1DED09F7F}"/>
    <dataValidation allowBlank="1" showInputMessage="1" showErrorMessage="1" promptTitle="Address of Account Holder" prompt="Please note, this is not the address of the bank branch." sqref="D23" xr:uid="{B210C674-52B7-451D-BF7E-73473D9B5031}"/>
  </dataValidations>
  <printOptions horizontalCentered="1"/>
  <pageMargins left="0.70866141732283472" right="0.70866141732283472" top="0.74803149606299213" bottom="0.74803149606299213" header="0.31496062992125984" footer="0.31496062992125984"/>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19238-AE33-4453-B752-2EC20136D75C}">
  <sheetPr>
    <tabColor theme="5" tint="0.39997558519241921"/>
    <pageSetUpPr fitToPage="1"/>
  </sheetPr>
  <dimension ref="A1:AS39"/>
  <sheetViews>
    <sheetView showGridLines="0" topLeftCell="R1" zoomScale="40" zoomScaleNormal="40" zoomScaleSheetLayoutView="40" workbookViewId="0">
      <selection activeCell="AK17" sqref="AK17:AL17"/>
    </sheetView>
  </sheetViews>
  <sheetFormatPr defaultColWidth="8.88671875" defaultRowHeight="15.75"/>
  <cols>
    <col min="1" max="1" width="2.109375" style="1" customWidth="1"/>
    <col min="2" max="2" width="20.5546875" style="2" customWidth="1"/>
    <col min="3" max="3" width="45.77734375" style="2" customWidth="1"/>
    <col min="4" max="4" width="9.77734375" style="38" customWidth="1"/>
    <col min="5" max="6" width="10.77734375" style="4" customWidth="1"/>
    <col min="7" max="7" width="13.88671875" style="40" customWidth="1"/>
    <col min="8" max="8" width="12.77734375" style="2" customWidth="1"/>
    <col min="9" max="9" width="13.88671875" style="5" customWidth="1"/>
    <col min="10" max="11" width="12.77734375" style="5" customWidth="1"/>
    <col min="12" max="12" width="15.77734375" style="2" customWidth="1"/>
    <col min="13" max="13" width="13.6640625" style="2" customWidth="1"/>
    <col min="14" max="15" width="12.77734375" style="2" customWidth="1"/>
    <col min="16" max="16" width="12.77734375" style="40" customWidth="1"/>
    <col min="17" max="17" width="12.77734375" style="2" customWidth="1"/>
    <col min="18" max="18" width="13.33203125" style="5" customWidth="1"/>
    <col min="19" max="20" width="12.77734375" style="5" customWidth="1"/>
    <col min="21" max="21" width="15.77734375" style="2" customWidth="1"/>
    <col min="22" max="24" width="12.77734375" style="2" customWidth="1"/>
    <col min="25" max="25" width="13.6640625" style="40" customWidth="1"/>
    <col min="26" max="26" width="12.77734375" style="2" customWidth="1"/>
    <col min="27" max="27" width="13.33203125" style="5" customWidth="1"/>
    <col min="28" max="29" width="12.77734375" style="5" customWidth="1"/>
    <col min="30" max="30" width="15.77734375" style="2" customWidth="1"/>
    <col min="31" max="33" width="12.77734375" style="2" customWidth="1"/>
    <col min="34" max="34" width="13.88671875" style="2" customWidth="1"/>
    <col min="35" max="36" width="12.77734375" style="2" customWidth="1"/>
    <col min="37" max="37" width="15.109375" style="6" customWidth="1"/>
    <col min="38" max="38" width="12.77734375" style="41" customWidth="1"/>
    <col min="39" max="39" width="15.109375" style="6" customWidth="1"/>
    <col min="40" max="40" width="12.77734375" style="41" customWidth="1"/>
    <col min="41" max="41" width="15.109375" style="6" customWidth="1"/>
    <col min="42" max="42" width="17" style="6" customWidth="1"/>
    <col min="43" max="43" width="15.109375" style="6" customWidth="1"/>
    <col min="44" max="44" width="17" style="6" customWidth="1"/>
    <col min="45" max="45" width="15.109375" style="6" customWidth="1"/>
    <col min="46" max="16384" width="8.88671875" style="2"/>
  </cols>
  <sheetData>
    <row r="1" spans="1:45" s="305" customFormat="1" ht="54.75" customHeight="1">
      <c r="A1" s="304"/>
      <c r="C1" s="304"/>
      <c r="D1" s="306"/>
      <c r="E1" s="304"/>
      <c r="F1" s="304"/>
      <c r="G1" s="306"/>
      <c r="H1" s="304"/>
      <c r="J1" s="304"/>
      <c r="L1" s="304"/>
      <c r="N1" s="304"/>
      <c r="O1" s="304"/>
      <c r="P1" s="306"/>
      <c r="Q1" s="304"/>
      <c r="S1" s="304"/>
      <c r="U1" s="304"/>
      <c r="W1" s="304"/>
      <c r="X1" s="304"/>
      <c r="Y1" s="306"/>
      <c r="Z1" s="304"/>
      <c r="AB1" s="304"/>
      <c r="AD1" s="304"/>
      <c r="AF1" s="304"/>
      <c r="AG1" s="304"/>
      <c r="AI1" s="304"/>
      <c r="AL1" s="307"/>
      <c r="AM1" s="304"/>
      <c r="AN1" s="306"/>
      <c r="AP1" s="304"/>
      <c r="AR1" s="304"/>
      <c r="AS1" s="304"/>
    </row>
    <row r="2" spans="1:45" ht="48.75" customHeight="1">
      <c r="B2" s="92" t="s">
        <v>45</v>
      </c>
      <c r="C2" s="1"/>
      <c r="E2" s="2"/>
      <c r="F2" s="2"/>
      <c r="G2" s="38"/>
      <c r="I2" s="1"/>
      <c r="J2" s="1"/>
      <c r="K2" s="1"/>
      <c r="N2" s="1"/>
      <c r="O2" s="1"/>
      <c r="P2" s="38"/>
      <c r="R2" s="1"/>
      <c r="S2" s="1"/>
      <c r="T2" s="1"/>
      <c r="W2" s="1"/>
      <c r="X2" s="1"/>
      <c r="Y2" s="38"/>
      <c r="AA2" s="1"/>
      <c r="AB2" s="1"/>
      <c r="AC2" s="1"/>
      <c r="AF2" s="1"/>
      <c r="AG2" s="1"/>
      <c r="AH2" s="1"/>
      <c r="AJ2" s="1"/>
      <c r="AK2" s="2"/>
      <c r="AL2" s="39"/>
      <c r="AM2" s="2"/>
      <c r="AN2" s="39"/>
      <c r="AO2" s="2"/>
      <c r="AP2" s="1"/>
      <c r="AQ2" s="2"/>
      <c r="AR2" s="1"/>
      <c r="AS2" s="2"/>
    </row>
    <row r="3" spans="1:45" ht="29.25" customHeight="1">
      <c r="B3" s="433"/>
      <c r="C3" s="434"/>
      <c r="D3" s="434"/>
      <c r="E3" s="434"/>
      <c r="F3" s="434"/>
      <c r="G3" s="39"/>
      <c r="H3" s="1"/>
      <c r="I3" s="1"/>
      <c r="J3" s="1"/>
      <c r="K3" s="1"/>
      <c r="L3" s="1"/>
      <c r="M3" s="1"/>
      <c r="N3" s="1"/>
      <c r="O3" s="1"/>
      <c r="P3" s="39"/>
      <c r="Q3" s="1"/>
      <c r="R3" s="1"/>
      <c r="S3" s="1"/>
      <c r="T3" s="1"/>
      <c r="U3" s="1"/>
      <c r="V3" s="1"/>
      <c r="W3" s="1"/>
      <c r="X3" s="1"/>
      <c r="Y3" s="39"/>
      <c r="Z3" s="1"/>
      <c r="AA3" s="1"/>
      <c r="AB3" s="1"/>
      <c r="AC3" s="1"/>
      <c r="AD3" s="1"/>
      <c r="AE3" s="1"/>
      <c r="AF3" s="1"/>
      <c r="AG3" s="1"/>
      <c r="AH3" s="1"/>
      <c r="AI3" s="1"/>
      <c r="AJ3" s="1"/>
      <c r="AK3" s="1"/>
      <c r="AL3" s="39"/>
      <c r="AM3" s="1"/>
      <c r="AN3" s="39"/>
      <c r="AO3" s="1"/>
      <c r="AP3" s="1"/>
      <c r="AQ3" s="1"/>
      <c r="AR3" s="1"/>
      <c r="AS3" s="1"/>
    </row>
    <row r="4" spans="1:45" ht="19.5" customHeight="1">
      <c r="B4" s="79"/>
      <c r="C4" s="79"/>
      <c r="D4" s="39"/>
      <c r="F4" s="2"/>
      <c r="G4" s="39"/>
      <c r="H4" s="13"/>
      <c r="I4" s="1"/>
      <c r="J4" s="1"/>
      <c r="K4" s="1"/>
      <c r="L4" s="1"/>
      <c r="M4" s="1"/>
      <c r="N4" s="1"/>
      <c r="O4" s="1"/>
      <c r="P4" s="39"/>
      <c r="Q4" s="13"/>
      <c r="R4" s="1"/>
      <c r="S4" s="1"/>
      <c r="T4" s="1"/>
      <c r="U4" s="1"/>
      <c r="V4" s="1"/>
      <c r="W4" s="1"/>
      <c r="X4" s="1"/>
      <c r="Y4" s="39"/>
      <c r="Z4" s="13"/>
      <c r="AA4" s="1"/>
      <c r="AB4" s="1"/>
      <c r="AC4" s="1"/>
      <c r="AD4" s="1"/>
      <c r="AE4" s="1"/>
      <c r="AF4" s="1"/>
      <c r="AG4" s="1"/>
      <c r="AH4" s="1"/>
      <c r="AI4" s="1"/>
      <c r="AJ4" s="1"/>
      <c r="AK4" s="1"/>
      <c r="AL4" s="39"/>
      <c r="AM4" s="1"/>
      <c r="AN4" s="39"/>
      <c r="AO4" s="1"/>
      <c r="AP4" s="1"/>
      <c r="AQ4" s="1"/>
      <c r="AR4" s="1"/>
      <c r="AS4" s="1"/>
    </row>
    <row r="5" spans="1:45" ht="19.5" customHeight="1">
      <c r="B5" s="79"/>
      <c r="C5" s="79"/>
      <c r="D5" s="39"/>
      <c r="F5" s="2"/>
      <c r="G5" s="39"/>
      <c r="H5" s="13"/>
      <c r="I5" s="1"/>
      <c r="J5" s="1"/>
      <c r="K5" s="1"/>
      <c r="L5" s="1"/>
      <c r="M5" s="1"/>
      <c r="N5" s="1"/>
      <c r="O5" s="1"/>
      <c r="P5" s="39"/>
      <c r="Q5" s="13"/>
      <c r="R5" s="1"/>
      <c r="S5" s="1"/>
      <c r="T5" s="1"/>
      <c r="U5" s="1"/>
      <c r="V5" s="1"/>
      <c r="W5" s="1"/>
      <c r="X5" s="1"/>
      <c r="Y5" s="39"/>
      <c r="Z5" s="13"/>
      <c r="AA5" s="1"/>
      <c r="AB5" s="1"/>
      <c r="AC5" s="1"/>
      <c r="AD5" s="1"/>
      <c r="AE5" s="1"/>
      <c r="AF5" s="1"/>
      <c r="AG5" s="1"/>
      <c r="AH5" s="1"/>
      <c r="AI5" s="1"/>
      <c r="AJ5" s="1"/>
      <c r="AK5" s="1"/>
      <c r="AL5" s="39"/>
      <c r="AM5" s="1"/>
      <c r="AN5" s="39"/>
      <c r="AO5" s="1"/>
      <c r="AP5" s="1"/>
      <c r="AQ5" s="1"/>
      <c r="AR5" s="1"/>
      <c r="AS5" s="1"/>
    </row>
    <row r="6" spans="1:45" ht="19.5" customHeight="1">
      <c r="B6" s="79"/>
      <c r="C6" s="79"/>
      <c r="D6" s="39"/>
      <c r="F6" s="2"/>
      <c r="G6" s="39"/>
      <c r="H6" s="13"/>
      <c r="I6" s="1"/>
      <c r="J6" s="1"/>
      <c r="K6" s="1"/>
      <c r="L6" s="1"/>
      <c r="M6" s="1"/>
      <c r="N6" s="1"/>
      <c r="O6" s="1"/>
      <c r="P6" s="39"/>
      <c r="Q6" s="13"/>
      <c r="R6" s="1"/>
      <c r="S6" s="1"/>
      <c r="T6" s="1"/>
      <c r="U6" s="1"/>
      <c r="V6" s="1"/>
      <c r="W6" s="1"/>
      <c r="X6" s="1"/>
      <c r="Y6" s="39"/>
      <c r="Z6" s="13"/>
      <c r="AA6" s="1"/>
      <c r="AB6" s="1"/>
      <c r="AC6" s="1"/>
      <c r="AD6" s="1"/>
      <c r="AE6" s="1"/>
      <c r="AF6" s="1"/>
      <c r="AG6" s="1"/>
      <c r="AH6" s="1"/>
      <c r="AI6" s="1"/>
      <c r="AJ6" s="1"/>
      <c r="AK6" s="1"/>
      <c r="AL6" s="39"/>
      <c r="AM6" s="1"/>
      <c r="AN6" s="39"/>
      <c r="AO6" s="1"/>
      <c r="AP6" s="1"/>
      <c r="AQ6" s="1"/>
      <c r="AR6" s="1"/>
      <c r="AS6" s="1"/>
    </row>
    <row r="7" spans="1:45" ht="52.5" customHeight="1" thickBot="1">
      <c r="B7" s="385" t="s">
        <v>110</v>
      </c>
      <c r="C7" s="435"/>
      <c r="D7" s="436"/>
      <c r="E7" s="436"/>
      <c r="F7" s="436"/>
      <c r="G7" s="42"/>
      <c r="N7" s="1"/>
      <c r="O7" s="1"/>
      <c r="P7" s="42"/>
      <c r="U7" s="1"/>
      <c r="V7" s="1"/>
      <c r="W7" s="1"/>
      <c r="X7" s="1"/>
      <c r="Y7" s="42"/>
      <c r="AD7" s="1"/>
      <c r="AE7" s="1"/>
      <c r="AF7" s="1"/>
      <c r="AG7" s="1"/>
      <c r="AH7" s="1"/>
      <c r="AI7" s="1"/>
      <c r="AJ7" s="1"/>
      <c r="AK7" s="1"/>
      <c r="AL7" s="39"/>
      <c r="AM7" s="1"/>
      <c r="AN7" s="39"/>
      <c r="AO7" s="1"/>
      <c r="AP7" s="1"/>
      <c r="AQ7" s="1"/>
      <c r="AR7" s="1"/>
      <c r="AS7" s="1"/>
    </row>
    <row r="8" spans="1:45" ht="99.95" hidden="1" customHeight="1" thickBot="1">
      <c r="B8" s="276"/>
      <c r="C8" s="378">
        <f>C7</f>
        <v>0</v>
      </c>
      <c r="D8" s="74"/>
      <c r="E8" s="74"/>
      <c r="F8" s="75"/>
      <c r="G8" s="42"/>
      <c r="N8" s="1"/>
      <c r="O8" s="1"/>
      <c r="P8" s="42"/>
      <c r="U8" s="1"/>
      <c r="V8" s="1"/>
      <c r="W8" s="1"/>
      <c r="X8" s="1"/>
      <c r="Y8" s="42"/>
      <c r="AD8" s="1"/>
      <c r="AE8" s="1"/>
      <c r="AF8" s="1"/>
      <c r="AG8" s="1"/>
      <c r="AH8" s="1"/>
      <c r="AI8" s="1"/>
      <c r="AJ8" s="1"/>
      <c r="AK8" s="1"/>
      <c r="AL8" s="39"/>
      <c r="AM8" s="1"/>
      <c r="AN8" s="39"/>
      <c r="AO8" s="1"/>
      <c r="AP8" s="1"/>
      <c r="AQ8" s="1"/>
      <c r="AR8" s="1"/>
      <c r="AS8" s="1"/>
    </row>
    <row r="9" spans="1:45" ht="66.75" customHeight="1">
      <c r="B9" s="342" t="s">
        <v>39</v>
      </c>
      <c r="C9" s="437">
        <f>'Sheet A｜Company Info'!D7</f>
        <v>0</v>
      </c>
      <c r="D9" s="437"/>
      <c r="E9" s="437"/>
      <c r="F9" s="438"/>
      <c r="H9" s="439"/>
      <c r="I9" s="439"/>
      <c r="J9" s="439"/>
      <c r="K9" s="439"/>
      <c r="L9" s="439"/>
      <c r="M9" s="439"/>
      <c r="N9" s="440"/>
      <c r="O9" s="440"/>
      <c r="P9" s="440"/>
      <c r="Q9" s="440"/>
      <c r="R9" s="440"/>
      <c r="S9" s="440"/>
      <c r="T9" s="46"/>
      <c r="U9" s="46"/>
      <c r="V9" s="46"/>
      <c r="W9" s="46"/>
      <c r="X9" s="46"/>
      <c r="Y9" s="46"/>
      <c r="Z9" s="46"/>
      <c r="AA9" s="46"/>
      <c r="AB9" s="46"/>
      <c r="AC9" s="46"/>
      <c r="AD9" s="46"/>
      <c r="AE9" s="46"/>
      <c r="AF9" s="46"/>
      <c r="AG9" s="46"/>
      <c r="AH9" s="46"/>
      <c r="AI9" s="46"/>
      <c r="AJ9" s="46"/>
      <c r="AK9" s="1"/>
      <c r="AL9" s="39"/>
      <c r="AM9" s="1"/>
      <c r="AN9" s="39"/>
      <c r="AO9" s="1"/>
      <c r="AP9" s="1"/>
      <c r="AQ9" s="1"/>
      <c r="AR9" s="1"/>
      <c r="AS9" s="1"/>
    </row>
    <row r="10" spans="1:45" ht="84.75" customHeight="1">
      <c r="B10" s="386" t="s">
        <v>41</v>
      </c>
      <c r="C10" s="441">
        <f>'Sheet A｜Company Info'!D8</f>
        <v>0</v>
      </c>
      <c r="D10" s="441"/>
      <c r="E10" s="441"/>
      <c r="F10" s="442"/>
      <c r="G10" s="43"/>
      <c r="H10" s="389"/>
      <c r="I10" s="389"/>
      <c r="J10" s="389"/>
      <c r="K10" s="389"/>
      <c r="L10" s="389"/>
      <c r="M10" s="389"/>
      <c r="N10" s="391"/>
      <c r="O10" s="391"/>
      <c r="P10" s="391"/>
      <c r="Q10" s="391"/>
      <c r="R10" s="391"/>
      <c r="S10" s="391"/>
      <c r="T10" s="46"/>
      <c r="U10" s="46"/>
      <c r="V10" s="46"/>
      <c r="W10" s="46"/>
      <c r="X10" s="46"/>
      <c r="Y10" s="46"/>
      <c r="Z10" s="46"/>
      <c r="AA10" s="46"/>
      <c r="AB10" s="46"/>
      <c r="AC10" s="46"/>
      <c r="AD10" s="46"/>
      <c r="AE10" s="46"/>
      <c r="AF10" s="46"/>
      <c r="AG10" s="46"/>
      <c r="AH10" s="46"/>
      <c r="AI10" s="46"/>
      <c r="AJ10" s="46"/>
      <c r="AK10" s="1"/>
      <c r="AL10" s="39"/>
      <c r="AM10" s="1"/>
      <c r="AN10" s="39"/>
      <c r="AO10" s="1"/>
      <c r="AP10" s="1"/>
      <c r="AQ10" s="1"/>
      <c r="AR10" s="1"/>
      <c r="AS10" s="1"/>
    </row>
    <row r="11" spans="1:45" ht="75" customHeight="1" thickBot="1">
      <c r="B11" s="387" t="s">
        <v>42</v>
      </c>
      <c r="C11" s="443">
        <f>'Sheet A｜Company Info'!D9</f>
        <v>0</v>
      </c>
      <c r="D11" s="443"/>
      <c r="E11" s="443"/>
      <c r="F11" s="444"/>
      <c r="G11" s="43"/>
      <c r="H11" s="390"/>
      <c r="I11" s="390"/>
      <c r="J11" s="390"/>
      <c r="K11" s="390"/>
      <c r="L11" s="390"/>
      <c r="M11" s="390"/>
      <c r="N11" s="392"/>
      <c r="O11" s="392"/>
      <c r="P11" s="392"/>
      <c r="Q11" s="392"/>
      <c r="R11" s="392"/>
      <c r="S11" s="392"/>
      <c r="T11" s="46"/>
      <c r="U11" s="46"/>
      <c r="V11" s="46"/>
      <c r="W11" s="46"/>
      <c r="X11" s="46"/>
      <c r="Y11" s="46"/>
      <c r="Z11" s="46"/>
      <c r="AA11" s="46"/>
      <c r="AB11" s="46"/>
      <c r="AC11" s="46"/>
      <c r="AD11" s="46"/>
      <c r="AE11" s="46"/>
      <c r="AF11" s="46"/>
      <c r="AG11" s="46"/>
      <c r="AH11" s="46"/>
      <c r="AI11" s="46"/>
      <c r="AJ11" s="46"/>
      <c r="AK11" s="1"/>
      <c r="AL11" s="39"/>
      <c r="AM11" s="1"/>
      <c r="AN11" s="39"/>
      <c r="AO11" s="1"/>
      <c r="AP11" s="1"/>
      <c r="AQ11" s="1"/>
      <c r="AR11" s="1"/>
      <c r="AS11" s="1"/>
    </row>
    <row r="12" spans="1:45" ht="33" customHeight="1" thickBot="1">
      <c r="B12" s="44"/>
      <c r="C12" s="46"/>
      <c r="D12" s="73"/>
      <c r="E12" s="46"/>
      <c r="F12" s="46"/>
      <c r="G12" s="43"/>
      <c r="H12" s="45"/>
      <c r="I12" s="45"/>
      <c r="J12" s="45"/>
      <c r="K12" s="45"/>
      <c r="L12" s="45"/>
      <c r="M12" s="45"/>
      <c r="N12" s="46"/>
      <c r="O12" s="46"/>
      <c r="P12" s="46"/>
      <c r="Q12" s="46"/>
      <c r="R12" s="46"/>
      <c r="S12" s="46"/>
      <c r="T12" s="46"/>
      <c r="U12" s="46"/>
      <c r="V12" s="46"/>
      <c r="W12" s="46"/>
      <c r="X12" s="46"/>
      <c r="Y12" s="46"/>
      <c r="Z12" s="46"/>
      <c r="AA12" s="46"/>
      <c r="AB12" s="46"/>
      <c r="AC12" s="46"/>
      <c r="AD12" s="46"/>
      <c r="AE12" s="46"/>
      <c r="AF12" s="46"/>
      <c r="AG12" s="46"/>
      <c r="AH12" s="46"/>
      <c r="AI12" s="46"/>
      <c r="AJ12" s="46"/>
      <c r="AK12" s="1"/>
      <c r="AL12" s="39"/>
      <c r="AM12" s="1"/>
      <c r="AN12" s="39"/>
      <c r="AO12" s="1"/>
      <c r="AP12" s="1"/>
      <c r="AQ12" s="1"/>
      <c r="AR12" s="1"/>
      <c r="AS12" s="1"/>
    </row>
    <row r="13" spans="1:45" s="280" customFormat="1" ht="49.15" customHeight="1" thickBot="1">
      <c r="A13" s="275"/>
      <c r="B13" s="276"/>
      <c r="C13" s="277"/>
      <c r="D13" s="278"/>
      <c r="E13" s="277"/>
      <c r="F13" s="277"/>
      <c r="G13" s="430" t="s">
        <v>153</v>
      </c>
      <c r="H13" s="431"/>
      <c r="I13" s="431"/>
      <c r="J13" s="431"/>
      <c r="K13" s="431"/>
      <c r="L13" s="431"/>
      <c r="M13" s="431"/>
      <c r="N13" s="431"/>
      <c r="O13" s="432"/>
      <c r="P13" s="430" t="s">
        <v>201</v>
      </c>
      <c r="Q13" s="431"/>
      <c r="R13" s="431"/>
      <c r="S13" s="431"/>
      <c r="T13" s="431"/>
      <c r="U13" s="431"/>
      <c r="V13" s="431"/>
      <c r="W13" s="431"/>
      <c r="X13" s="432"/>
      <c r="Y13" s="430" t="s">
        <v>154</v>
      </c>
      <c r="Z13" s="431"/>
      <c r="AA13" s="431"/>
      <c r="AB13" s="431"/>
      <c r="AC13" s="431"/>
      <c r="AD13" s="431"/>
      <c r="AE13" s="431"/>
      <c r="AF13" s="431"/>
      <c r="AG13" s="432"/>
      <c r="AH13" s="277"/>
      <c r="AI13" s="277"/>
      <c r="AJ13" s="277"/>
      <c r="AK13" s="275"/>
      <c r="AL13" s="279"/>
      <c r="AM13" s="275"/>
      <c r="AN13" s="279"/>
      <c r="AO13" s="275"/>
      <c r="AP13" s="275"/>
      <c r="AQ13" s="275"/>
      <c r="AR13" s="275"/>
      <c r="AS13" s="275"/>
    </row>
    <row r="14" spans="1:45" ht="82.5" customHeight="1" thickBot="1">
      <c r="B14" s="474"/>
      <c r="C14" s="474"/>
      <c r="D14" s="474"/>
      <c r="E14" s="474"/>
      <c r="F14" s="474"/>
      <c r="G14" s="379" t="s">
        <v>160</v>
      </c>
      <c r="H14" s="475"/>
      <c r="I14" s="476"/>
      <c r="J14" s="476"/>
      <c r="K14" s="476"/>
      <c r="L14" s="476"/>
      <c r="M14" s="476"/>
      <c r="N14" s="476"/>
      <c r="O14" s="477"/>
      <c r="P14" s="379" t="s">
        <v>160</v>
      </c>
      <c r="Q14" s="445"/>
      <c r="R14" s="445"/>
      <c r="S14" s="445"/>
      <c r="T14" s="445"/>
      <c r="U14" s="445"/>
      <c r="V14" s="445"/>
      <c r="W14" s="445"/>
      <c r="X14" s="446"/>
      <c r="Y14" s="379" t="s">
        <v>160</v>
      </c>
      <c r="Z14" s="445"/>
      <c r="AA14" s="445"/>
      <c r="AB14" s="445"/>
      <c r="AC14" s="445"/>
      <c r="AD14" s="445"/>
      <c r="AE14" s="445"/>
      <c r="AF14" s="445"/>
      <c r="AG14" s="446"/>
      <c r="AH14" s="447" t="s">
        <v>55</v>
      </c>
      <c r="AI14" s="448"/>
      <c r="AJ14" s="448"/>
      <c r="AK14" s="448"/>
      <c r="AL14" s="448"/>
      <c r="AM14" s="448"/>
      <c r="AN14" s="448"/>
      <c r="AO14" s="448"/>
      <c r="AP14" s="448"/>
      <c r="AQ14" s="448"/>
      <c r="AR14" s="448"/>
      <c r="AS14" s="449"/>
    </row>
    <row r="15" spans="1:45" ht="13.5" hidden="1" customHeight="1" thickBot="1">
      <c r="B15" s="80"/>
      <c r="C15" s="80"/>
      <c r="D15" s="80"/>
      <c r="E15" s="80"/>
      <c r="F15" s="80"/>
      <c r="G15" s="54"/>
      <c r="H15" s="164">
        <f>H14</f>
        <v>0</v>
      </c>
      <c r="I15" s="55"/>
      <c r="J15" s="56"/>
      <c r="K15" s="57"/>
      <c r="L15" s="58"/>
      <c r="M15" s="59"/>
      <c r="N15" s="59"/>
      <c r="O15" s="60"/>
      <c r="P15" s="66"/>
      <c r="Q15" s="67">
        <f>Q14</f>
        <v>0</v>
      </c>
      <c r="R15" s="48"/>
      <c r="S15" s="48"/>
      <c r="T15" s="48"/>
      <c r="U15" s="49"/>
      <c r="V15" s="49"/>
      <c r="W15" s="49"/>
      <c r="X15" s="50"/>
      <c r="Y15" s="54"/>
      <c r="Z15" s="165">
        <f>Z14</f>
        <v>0</v>
      </c>
      <c r="AA15" s="47"/>
      <c r="AB15" s="61"/>
      <c r="AC15" s="62"/>
      <c r="AD15" s="63"/>
      <c r="AE15" s="64"/>
      <c r="AF15" s="64"/>
      <c r="AG15" s="65"/>
      <c r="AH15" s="51"/>
      <c r="AI15" s="52"/>
      <c r="AJ15" s="52"/>
      <c r="AK15" s="52"/>
      <c r="AL15" s="76"/>
      <c r="AM15" s="52"/>
      <c r="AN15" s="52"/>
      <c r="AO15" s="52"/>
      <c r="AP15" s="52"/>
      <c r="AQ15" s="52"/>
      <c r="AR15" s="52"/>
      <c r="AS15" s="53"/>
    </row>
    <row r="16" spans="1:45" s="345" customFormat="1" ht="57" customHeight="1">
      <c r="A16" s="341"/>
      <c r="B16" s="450" t="s">
        <v>82</v>
      </c>
      <c r="C16" s="453" t="s">
        <v>200</v>
      </c>
      <c r="D16" s="453" t="s">
        <v>46</v>
      </c>
      <c r="E16" s="458" t="s">
        <v>170</v>
      </c>
      <c r="F16" s="461" t="s">
        <v>171</v>
      </c>
      <c r="G16" s="467" t="s">
        <v>159</v>
      </c>
      <c r="H16" s="478"/>
      <c r="I16" s="479"/>
      <c r="J16" s="343" t="s">
        <v>157</v>
      </c>
      <c r="K16" s="344" t="s">
        <v>158</v>
      </c>
      <c r="L16" s="486" t="s">
        <v>172</v>
      </c>
      <c r="M16" s="467" t="s">
        <v>54</v>
      </c>
      <c r="N16" s="468"/>
      <c r="O16" s="469"/>
      <c r="P16" s="489" t="s">
        <v>50</v>
      </c>
      <c r="Q16" s="478"/>
      <c r="R16" s="479"/>
      <c r="S16" s="343" t="s">
        <v>157</v>
      </c>
      <c r="T16" s="344" t="s">
        <v>158</v>
      </c>
      <c r="U16" s="486" t="s">
        <v>172</v>
      </c>
      <c r="V16" s="467" t="s">
        <v>54</v>
      </c>
      <c r="W16" s="468"/>
      <c r="X16" s="469"/>
      <c r="Y16" s="489" t="s">
        <v>50</v>
      </c>
      <c r="Z16" s="478"/>
      <c r="AA16" s="479"/>
      <c r="AB16" s="343" t="s">
        <v>48</v>
      </c>
      <c r="AC16" s="344" t="s">
        <v>49</v>
      </c>
      <c r="AD16" s="486" t="s">
        <v>172</v>
      </c>
      <c r="AE16" s="467" t="s">
        <v>54</v>
      </c>
      <c r="AF16" s="468"/>
      <c r="AG16" s="469"/>
      <c r="AH16" s="502" t="s">
        <v>75</v>
      </c>
      <c r="AI16" s="464" t="s">
        <v>76</v>
      </c>
      <c r="AJ16" s="502" t="s">
        <v>60</v>
      </c>
      <c r="AK16" s="490" t="s">
        <v>56</v>
      </c>
      <c r="AL16" s="491"/>
      <c r="AM16" s="491"/>
      <c r="AN16" s="491"/>
      <c r="AO16" s="490" t="s">
        <v>61</v>
      </c>
      <c r="AP16" s="491"/>
      <c r="AQ16" s="491"/>
      <c r="AR16" s="491"/>
      <c r="AS16" s="492"/>
    </row>
    <row r="17" spans="1:45" s="345" customFormat="1" ht="66" customHeight="1">
      <c r="A17" s="341"/>
      <c r="B17" s="451"/>
      <c r="C17" s="454"/>
      <c r="D17" s="456"/>
      <c r="E17" s="459"/>
      <c r="F17" s="462"/>
      <c r="G17" s="480" t="s">
        <v>47</v>
      </c>
      <c r="H17" s="482" t="s">
        <v>51</v>
      </c>
      <c r="I17" s="484" t="s">
        <v>173</v>
      </c>
      <c r="J17" s="470" t="s">
        <v>52</v>
      </c>
      <c r="K17" s="472" t="s">
        <v>53</v>
      </c>
      <c r="L17" s="487"/>
      <c r="M17" s="346" t="s">
        <v>80</v>
      </c>
      <c r="N17" s="347" t="s">
        <v>156</v>
      </c>
      <c r="O17" s="348" t="s">
        <v>79</v>
      </c>
      <c r="P17" s="480" t="s">
        <v>47</v>
      </c>
      <c r="Q17" s="482" t="s">
        <v>51</v>
      </c>
      <c r="R17" s="484" t="s">
        <v>173</v>
      </c>
      <c r="S17" s="470" t="s">
        <v>52</v>
      </c>
      <c r="T17" s="472" t="s">
        <v>53</v>
      </c>
      <c r="U17" s="487"/>
      <c r="V17" s="346" t="s">
        <v>80</v>
      </c>
      <c r="W17" s="347" t="s">
        <v>156</v>
      </c>
      <c r="X17" s="348" t="s">
        <v>79</v>
      </c>
      <c r="Y17" s="480" t="s">
        <v>47</v>
      </c>
      <c r="Z17" s="482" t="s">
        <v>51</v>
      </c>
      <c r="AA17" s="484" t="s">
        <v>173</v>
      </c>
      <c r="AB17" s="470" t="s">
        <v>52</v>
      </c>
      <c r="AC17" s="472" t="s">
        <v>53</v>
      </c>
      <c r="AD17" s="487"/>
      <c r="AE17" s="346" t="s">
        <v>80</v>
      </c>
      <c r="AF17" s="347" t="s">
        <v>156</v>
      </c>
      <c r="AG17" s="348" t="s">
        <v>79</v>
      </c>
      <c r="AH17" s="503"/>
      <c r="AI17" s="465"/>
      <c r="AJ17" s="503"/>
      <c r="AK17" s="493" t="s">
        <v>57</v>
      </c>
      <c r="AL17" s="494"/>
      <c r="AM17" s="495" t="s">
        <v>58</v>
      </c>
      <c r="AN17" s="494"/>
      <c r="AO17" s="496" t="s">
        <v>62</v>
      </c>
      <c r="AP17" s="498" t="s">
        <v>63</v>
      </c>
      <c r="AQ17" s="498" t="s">
        <v>64</v>
      </c>
      <c r="AR17" s="498" t="s">
        <v>65</v>
      </c>
      <c r="AS17" s="500" t="s">
        <v>66</v>
      </c>
    </row>
    <row r="18" spans="1:45" s="341" customFormat="1" ht="80.25" customHeight="1" thickBot="1">
      <c r="B18" s="452"/>
      <c r="C18" s="455"/>
      <c r="D18" s="457"/>
      <c r="E18" s="460"/>
      <c r="F18" s="463"/>
      <c r="G18" s="481"/>
      <c r="H18" s="483"/>
      <c r="I18" s="485"/>
      <c r="J18" s="471"/>
      <c r="K18" s="473"/>
      <c r="L18" s="488"/>
      <c r="M18" s="349">
        <v>5000</v>
      </c>
      <c r="N18" s="350">
        <v>5000</v>
      </c>
      <c r="O18" s="351">
        <v>3000</v>
      </c>
      <c r="P18" s="481"/>
      <c r="Q18" s="483"/>
      <c r="R18" s="485"/>
      <c r="S18" s="471"/>
      <c r="T18" s="473"/>
      <c r="U18" s="488"/>
      <c r="V18" s="349">
        <v>5000</v>
      </c>
      <c r="W18" s="350">
        <v>5000</v>
      </c>
      <c r="X18" s="351">
        <v>3000</v>
      </c>
      <c r="Y18" s="481"/>
      <c r="Z18" s="483"/>
      <c r="AA18" s="485"/>
      <c r="AB18" s="471"/>
      <c r="AC18" s="473"/>
      <c r="AD18" s="488"/>
      <c r="AE18" s="349">
        <v>5000</v>
      </c>
      <c r="AF18" s="350">
        <v>5000</v>
      </c>
      <c r="AG18" s="351">
        <v>3000</v>
      </c>
      <c r="AH18" s="504"/>
      <c r="AI18" s="466"/>
      <c r="AJ18" s="504"/>
      <c r="AK18" s="352" t="s">
        <v>59</v>
      </c>
      <c r="AL18" s="353" t="s">
        <v>155</v>
      </c>
      <c r="AM18" s="354" t="s">
        <v>59</v>
      </c>
      <c r="AN18" s="353" t="s">
        <v>155</v>
      </c>
      <c r="AO18" s="497"/>
      <c r="AP18" s="499"/>
      <c r="AQ18" s="499"/>
      <c r="AR18" s="499"/>
      <c r="AS18" s="501"/>
    </row>
    <row r="19" spans="1:45" s="326" customFormat="1" ht="102" customHeight="1">
      <c r="B19" s="327" t="s">
        <v>81</v>
      </c>
      <c r="C19" s="321" t="s">
        <v>199</v>
      </c>
      <c r="D19" s="322" t="s">
        <v>72</v>
      </c>
      <c r="E19" s="323">
        <v>45087</v>
      </c>
      <c r="F19" s="323">
        <v>45107</v>
      </c>
      <c r="G19" s="324">
        <v>10</v>
      </c>
      <c r="H19" s="328" t="s">
        <v>25</v>
      </c>
      <c r="I19" s="329" t="s">
        <v>25</v>
      </c>
      <c r="J19" s="330" t="s">
        <v>25</v>
      </c>
      <c r="K19" s="331"/>
      <c r="L19" s="332">
        <f>SUM(M19:O19)</f>
        <v>100000</v>
      </c>
      <c r="M19" s="333">
        <f>IF(AND($H19="✓",$I19="✓",$G19&gt;9),$G19*5000,0)</f>
        <v>50000</v>
      </c>
      <c r="N19" s="334">
        <f>IF(AND($G19&gt;9,$H19="✓",$I19="✓",$J19="✓"),$G19*5000,0)</f>
        <v>50000</v>
      </c>
      <c r="O19" s="335">
        <f>IF(AND($G19&gt;9,$H19="✓",$I19="✓",$K19="✓"),$G19*3000,0)</f>
        <v>0</v>
      </c>
      <c r="P19" s="324">
        <v>20</v>
      </c>
      <c r="Q19" s="328" t="s">
        <v>25</v>
      </c>
      <c r="R19" s="329" t="s">
        <v>25</v>
      </c>
      <c r="S19" s="330"/>
      <c r="T19" s="331" t="s">
        <v>25</v>
      </c>
      <c r="U19" s="332">
        <f>SUM(V19:X19)</f>
        <v>160000</v>
      </c>
      <c r="V19" s="339">
        <f>IF(AND($Q19="✓",$R19="✓",$P19&gt;9),$P19*5000,0)</f>
        <v>100000</v>
      </c>
      <c r="W19" s="334">
        <f>IF(AND($P19&gt;9,$Q19="✓",$R19="✓",$S19="✓"),$P19*5000,0)</f>
        <v>0</v>
      </c>
      <c r="X19" s="335">
        <f>IF(AND($P19&gt;9,$Q19="✓",$R19="✓",$T19="✓"),$P19*3000,0)</f>
        <v>60000</v>
      </c>
      <c r="Y19" s="324">
        <v>20</v>
      </c>
      <c r="Z19" s="328" t="s">
        <v>25</v>
      </c>
      <c r="AA19" s="329" t="s">
        <v>25</v>
      </c>
      <c r="AB19" s="330"/>
      <c r="AC19" s="331" t="s">
        <v>25</v>
      </c>
      <c r="AD19" s="332">
        <f>SUM(AE19:AG19)</f>
        <v>160000</v>
      </c>
      <c r="AE19" s="336">
        <f t="shared" ref="AE19:AE29" si="0">IF(AND($Z19="✓",$AA19="✓",$Y19&gt;9),$Y19*5000,0)</f>
        <v>100000</v>
      </c>
      <c r="AF19" s="337">
        <f>IF(AND($Y19&gt;9,$Z19="✓",$AA19="✓",$AB19="✓"),$Y19*5000,0)</f>
        <v>0</v>
      </c>
      <c r="AG19" s="338">
        <f>IF(AND($Y19&gt;9,$Z19="✓",$AA19="✓",$AC19="✓"),$Y19*3000,0)</f>
        <v>60000</v>
      </c>
      <c r="AH19" s="325" t="s">
        <v>77</v>
      </c>
      <c r="AI19" s="287" t="s">
        <v>91</v>
      </c>
      <c r="AJ19" s="286" t="s">
        <v>92</v>
      </c>
      <c r="AK19" s="288" t="s">
        <v>93</v>
      </c>
      <c r="AL19" s="289">
        <v>45087</v>
      </c>
      <c r="AM19" s="288" t="s">
        <v>94</v>
      </c>
      <c r="AN19" s="289">
        <v>45092</v>
      </c>
      <c r="AO19" s="290" t="s">
        <v>67</v>
      </c>
      <c r="AP19" s="291" t="s">
        <v>68</v>
      </c>
      <c r="AQ19" s="292" t="s">
        <v>69</v>
      </c>
      <c r="AR19" s="291" t="s">
        <v>70</v>
      </c>
      <c r="AS19" s="293" t="s">
        <v>71</v>
      </c>
    </row>
    <row r="20" spans="1:45" s="17" customFormat="1" ht="99.95" customHeight="1">
      <c r="A20" s="16"/>
      <c r="B20" s="281">
        <v>1</v>
      </c>
      <c r="C20" s="282"/>
      <c r="D20" s="283"/>
      <c r="E20" s="284"/>
      <c r="F20" s="285"/>
      <c r="G20" s="308"/>
      <c r="H20" s="309"/>
      <c r="I20" s="310"/>
      <c r="J20" s="311"/>
      <c r="K20" s="312"/>
      <c r="L20" s="313">
        <f>SUM(M20:O20)</f>
        <v>0</v>
      </c>
      <c r="M20" s="314">
        <f t="shared" ref="M20:M29" si="1">IF(AND($H20="✓",$I20="✓",$G20&gt;9),$G20*5000,0)</f>
        <v>0</v>
      </c>
      <c r="N20" s="315">
        <f>IF(AND($G20&gt;9,$H20="✓",$I20="✓",$J20="✓"),$G20*5000,0)</f>
        <v>0</v>
      </c>
      <c r="O20" s="316">
        <f>IF(AND($G20&gt;9,$H20="✓",$I20="✓",$K20="✓"),$G20*3000,0)</f>
        <v>0</v>
      </c>
      <c r="P20" s="308"/>
      <c r="Q20" s="309"/>
      <c r="R20" s="310"/>
      <c r="S20" s="311"/>
      <c r="T20" s="312"/>
      <c r="U20" s="317">
        <f t="shared" ref="U20:U29" si="2">SUM(V20:X20)</f>
        <v>0</v>
      </c>
      <c r="V20" s="340">
        <f t="shared" ref="V20:V29" si="3">IF(AND($Q20="✓",$R20="✓",$P20&gt;9),$P20*5000,0)</f>
        <v>0</v>
      </c>
      <c r="W20" s="315">
        <f>IF(AND($P20&gt;9,$Q20="✓",$R20="✓",$S20="✓"),$P20*5000,0)</f>
        <v>0</v>
      </c>
      <c r="X20" s="316">
        <f>IF(AND($P20&gt;9,$Q20="✓",$R20="✓",$T20="✓"),$P20*3000,0)</f>
        <v>0</v>
      </c>
      <c r="Y20" s="308"/>
      <c r="Z20" s="309"/>
      <c r="AA20" s="310"/>
      <c r="AB20" s="311"/>
      <c r="AC20" s="312"/>
      <c r="AD20" s="317">
        <f t="shared" ref="AD20:AD29" si="4">SUM(AE20:AG20)</f>
        <v>0</v>
      </c>
      <c r="AE20" s="318">
        <f t="shared" si="0"/>
        <v>0</v>
      </c>
      <c r="AF20" s="319">
        <f>IF(AND($Y20&gt;9,$Z20="✓",$AA20="✓",$AB20="✓"),$Y20*5000,0)</f>
        <v>0</v>
      </c>
      <c r="AG20" s="320">
        <f>IF(AND($Y20&gt;9,$Z20="✓",$AA20="✓",$AC20="✓"),$Y20*3000,0)</f>
        <v>0</v>
      </c>
      <c r="AH20" s="294"/>
      <c r="AI20" s="295"/>
      <c r="AJ20" s="294"/>
      <c r="AK20" s="296"/>
      <c r="AL20" s="297"/>
      <c r="AM20" s="296"/>
      <c r="AN20" s="297"/>
      <c r="AO20" s="298"/>
      <c r="AP20" s="299"/>
      <c r="AQ20" s="299"/>
      <c r="AR20" s="299"/>
      <c r="AS20" s="300"/>
    </row>
    <row r="21" spans="1:45" s="17" customFormat="1" ht="99.95" customHeight="1">
      <c r="A21" s="16"/>
      <c r="B21" s="281">
        <v>2</v>
      </c>
      <c r="C21" s="282"/>
      <c r="D21" s="283"/>
      <c r="E21" s="285"/>
      <c r="F21" s="285"/>
      <c r="G21" s="308"/>
      <c r="H21" s="309"/>
      <c r="I21" s="310"/>
      <c r="J21" s="311"/>
      <c r="K21" s="312"/>
      <c r="L21" s="313">
        <f t="shared" ref="L21:L29" si="5">SUM(M21:O21)</f>
        <v>0</v>
      </c>
      <c r="M21" s="314">
        <f t="shared" si="1"/>
        <v>0</v>
      </c>
      <c r="N21" s="315">
        <f t="shared" ref="N21:N29" si="6">IF(AND($G21&gt;9,$H21="✓",$I21="✓",$J21="✓"),$G21*5000,0)</f>
        <v>0</v>
      </c>
      <c r="O21" s="316">
        <f t="shared" ref="O21:O29" si="7">IF(AND($G21&gt;9,$H21="✓",$I21="✓",$K21="✓"),$G21*3000,0)</f>
        <v>0</v>
      </c>
      <c r="P21" s="308"/>
      <c r="Q21" s="309"/>
      <c r="R21" s="310"/>
      <c r="S21" s="311"/>
      <c r="T21" s="312"/>
      <c r="U21" s="317">
        <f t="shared" si="2"/>
        <v>0</v>
      </c>
      <c r="V21" s="340">
        <f t="shared" si="3"/>
        <v>0</v>
      </c>
      <c r="W21" s="315">
        <f t="shared" ref="W21:W29" si="8">IF(AND($P21&gt;9,$Q21="✓",$R21="✓",$S21="✓"),$P21*5000,0)</f>
        <v>0</v>
      </c>
      <c r="X21" s="316">
        <f t="shared" ref="X21:X29" si="9">IF(AND($P21&gt;9,$Q21="✓",$R21="✓",$T21="✓"),$P21*3000,0)</f>
        <v>0</v>
      </c>
      <c r="Y21" s="308"/>
      <c r="Z21" s="309"/>
      <c r="AA21" s="310"/>
      <c r="AB21" s="311"/>
      <c r="AC21" s="312"/>
      <c r="AD21" s="317">
        <f t="shared" si="4"/>
        <v>0</v>
      </c>
      <c r="AE21" s="318">
        <f t="shared" si="0"/>
        <v>0</v>
      </c>
      <c r="AF21" s="319">
        <f t="shared" ref="AF21:AF29" si="10">IF(AND($Y21&gt;9,$Z21="✓",$AA21="✓",$AB21="✓"),$Y21*5000,0)</f>
        <v>0</v>
      </c>
      <c r="AG21" s="320">
        <f t="shared" ref="AG21:AG29" si="11">IF(AND($Y21&gt;9,$Z21="✓",$AA21="✓",$AC21="✓"),$Y21*3000,0)</f>
        <v>0</v>
      </c>
      <c r="AH21" s="294"/>
      <c r="AI21" s="295"/>
      <c r="AJ21" s="294"/>
      <c r="AK21" s="296"/>
      <c r="AL21" s="297"/>
      <c r="AM21" s="296"/>
      <c r="AN21" s="297"/>
      <c r="AO21" s="298"/>
      <c r="AP21" s="299"/>
      <c r="AQ21" s="299"/>
      <c r="AR21" s="299"/>
      <c r="AS21" s="300"/>
    </row>
    <row r="22" spans="1:45" s="17" customFormat="1" ht="99.95" customHeight="1">
      <c r="A22" s="16"/>
      <c r="B22" s="281">
        <v>3</v>
      </c>
      <c r="C22" s="282"/>
      <c r="D22" s="283"/>
      <c r="E22" s="285"/>
      <c r="F22" s="285"/>
      <c r="G22" s="308"/>
      <c r="H22" s="309"/>
      <c r="I22" s="310"/>
      <c r="J22" s="311"/>
      <c r="K22" s="312"/>
      <c r="L22" s="313">
        <f t="shared" si="5"/>
        <v>0</v>
      </c>
      <c r="M22" s="314">
        <f t="shared" si="1"/>
        <v>0</v>
      </c>
      <c r="N22" s="315">
        <f t="shared" si="6"/>
        <v>0</v>
      </c>
      <c r="O22" s="316">
        <f t="shared" si="7"/>
        <v>0</v>
      </c>
      <c r="P22" s="308"/>
      <c r="Q22" s="309"/>
      <c r="R22" s="310"/>
      <c r="S22" s="311"/>
      <c r="T22" s="312"/>
      <c r="U22" s="317">
        <f t="shared" si="2"/>
        <v>0</v>
      </c>
      <c r="V22" s="340">
        <f t="shared" si="3"/>
        <v>0</v>
      </c>
      <c r="W22" s="315">
        <f t="shared" si="8"/>
        <v>0</v>
      </c>
      <c r="X22" s="316">
        <f t="shared" si="9"/>
        <v>0</v>
      </c>
      <c r="Y22" s="308"/>
      <c r="Z22" s="309"/>
      <c r="AA22" s="310"/>
      <c r="AB22" s="311"/>
      <c r="AC22" s="312"/>
      <c r="AD22" s="317">
        <f t="shared" si="4"/>
        <v>0</v>
      </c>
      <c r="AE22" s="318">
        <f t="shared" si="0"/>
        <v>0</v>
      </c>
      <c r="AF22" s="319">
        <f t="shared" si="10"/>
        <v>0</v>
      </c>
      <c r="AG22" s="320">
        <f t="shared" si="11"/>
        <v>0</v>
      </c>
      <c r="AH22" s="294"/>
      <c r="AI22" s="295"/>
      <c r="AJ22" s="294"/>
      <c r="AK22" s="296"/>
      <c r="AL22" s="297"/>
      <c r="AM22" s="296"/>
      <c r="AN22" s="297"/>
      <c r="AO22" s="298"/>
      <c r="AP22" s="299"/>
      <c r="AQ22" s="299"/>
      <c r="AR22" s="299"/>
      <c r="AS22" s="300"/>
    </row>
    <row r="23" spans="1:45" s="17" customFormat="1" ht="99.95" customHeight="1">
      <c r="A23" s="16"/>
      <c r="B23" s="281">
        <v>4</v>
      </c>
      <c r="C23" s="282"/>
      <c r="D23" s="283"/>
      <c r="E23" s="285"/>
      <c r="F23" s="285"/>
      <c r="G23" s="308"/>
      <c r="H23" s="309"/>
      <c r="I23" s="310"/>
      <c r="J23" s="311"/>
      <c r="K23" s="312"/>
      <c r="L23" s="313">
        <f t="shared" si="5"/>
        <v>0</v>
      </c>
      <c r="M23" s="314">
        <f t="shared" si="1"/>
        <v>0</v>
      </c>
      <c r="N23" s="315">
        <f t="shared" si="6"/>
        <v>0</v>
      </c>
      <c r="O23" s="316">
        <f t="shared" si="7"/>
        <v>0</v>
      </c>
      <c r="P23" s="308"/>
      <c r="Q23" s="309"/>
      <c r="R23" s="310"/>
      <c r="S23" s="311"/>
      <c r="T23" s="312"/>
      <c r="U23" s="317">
        <f t="shared" si="2"/>
        <v>0</v>
      </c>
      <c r="V23" s="340">
        <f t="shared" si="3"/>
        <v>0</v>
      </c>
      <c r="W23" s="315">
        <f t="shared" si="8"/>
        <v>0</v>
      </c>
      <c r="X23" s="316">
        <f t="shared" si="9"/>
        <v>0</v>
      </c>
      <c r="Y23" s="308"/>
      <c r="Z23" s="309"/>
      <c r="AA23" s="310"/>
      <c r="AB23" s="311"/>
      <c r="AC23" s="312"/>
      <c r="AD23" s="317">
        <f t="shared" si="4"/>
        <v>0</v>
      </c>
      <c r="AE23" s="318">
        <f t="shared" si="0"/>
        <v>0</v>
      </c>
      <c r="AF23" s="319">
        <f t="shared" si="10"/>
        <v>0</v>
      </c>
      <c r="AG23" s="320">
        <f t="shared" si="11"/>
        <v>0</v>
      </c>
      <c r="AH23" s="294"/>
      <c r="AI23" s="295"/>
      <c r="AJ23" s="294"/>
      <c r="AK23" s="296"/>
      <c r="AL23" s="297"/>
      <c r="AM23" s="296"/>
      <c r="AN23" s="297"/>
      <c r="AO23" s="298"/>
      <c r="AP23" s="299"/>
      <c r="AQ23" s="299"/>
      <c r="AR23" s="299"/>
      <c r="AS23" s="300"/>
    </row>
    <row r="24" spans="1:45" s="17" customFormat="1" ht="99.95" customHeight="1">
      <c r="A24" s="16"/>
      <c r="B24" s="281">
        <v>5</v>
      </c>
      <c r="C24" s="282"/>
      <c r="D24" s="283"/>
      <c r="E24" s="285"/>
      <c r="F24" s="285"/>
      <c r="G24" s="308"/>
      <c r="H24" s="309"/>
      <c r="I24" s="310"/>
      <c r="J24" s="311"/>
      <c r="K24" s="312"/>
      <c r="L24" s="313">
        <f t="shared" si="5"/>
        <v>0</v>
      </c>
      <c r="M24" s="314">
        <f t="shared" si="1"/>
        <v>0</v>
      </c>
      <c r="N24" s="315">
        <f t="shared" si="6"/>
        <v>0</v>
      </c>
      <c r="O24" s="316">
        <f t="shared" si="7"/>
        <v>0</v>
      </c>
      <c r="P24" s="308"/>
      <c r="Q24" s="309"/>
      <c r="R24" s="310"/>
      <c r="S24" s="311"/>
      <c r="T24" s="312"/>
      <c r="U24" s="317">
        <f t="shared" si="2"/>
        <v>0</v>
      </c>
      <c r="V24" s="340">
        <f t="shared" si="3"/>
        <v>0</v>
      </c>
      <c r="W24" s="315">
        <f t="shared" si="8"/>
        <v>0</v>
      </c>
      <c r="X24" s="316">
        <f t="shared" si="9"/>
        <v>0</v>
      </c>
      <c r="Y24" s="308"/>
      <c r="Z24" s="309"/>
      <c r="AA24" s="310"/>
      <c r="AB24" s="311"/>
      <c r="AC24" s="312"/>
      <c r="AD24" s="317">
        <f t="shared" si="4"/>
        <v>0</v>
      </c>
      <c r="AE24" s="318">
        <f t="shared" si="0"/>
        <v>0</v>
      </c>
      <c r="AF24" s="319">
        <f t="shared" si="10"/>
        <v>0</v>
      </c>
      <c r="AG24" s="320">
        <f t="shared" si="11"/>
        <v>0</v>
      </c>
      <c r="AH24" s="294"/>
      <c r="AI24" s="295"/>
      <c r="AJ24" s="294"/>
      <c r="AK24" s="296"/>
      <c r="AL24" s="297"/>
      <c r="AM24" s="296"/>
      <c r="AN24" s="297"/>
      <c r="AO24" s="298"/>
      <c r="AP24" s="299"/>
      <c r="AQ24" s="299"/>
      <c r="AR24" s="299"/>
      <c r="AS24" s="300"/>
    </row>
    <row r="25" spans="1:45" s="17" customFormat="1" ht="99.95" customHeight="1">
      <c r="A25" s="16"/>
      <c r="B25" s="281">
        <v>6</v>
      </c>
      <c r="C25" s="282"/>
      <c r="D25" s="283"/>
      <c r="E25" s="285"/>
      <c r="F25" s="285"/>
      <c r="G25" s="308"/>
      <c r="H25" s="309"/>
      <c r="I25" s="310"/>
      <c r="J25" s="311"/>
      <c r="K25" s="312"/>
      <c r="L25" s="313">
        <f t="shared" si="5"/>
        <v>0</v>
      </c>
      <c r="M25" s="314">
        <f t="shared" si="1"/>
        <v>0</v>
      </c>
      <c r="N25" s="315">
        <f t="shared" si="6"/>
        <v>0</v>
      </c>
      <c r="O25" s="316">
        <f t="shared" si="7"/>
        <v>0</v>
      </c>
      <c r="P25" s="308"/>
      <c r="Q25" s="309"/>
      <c r="R25" s="310"/>
      <c r="S25" s="311"/>
      <c r="T25" s="312"/>
      <c r="U25" s="317">
        <f t="shared" si="2"/>
        <v>0</v>
      </c>
      <c r="V25" s="340">
        <f t="shared" si="3"/>
        <v>0</v>
      </c>
      <c r="W25" s="315">
        <f t="shared" si="8"/>
        <v>0</v>
      </c>
      <c r="X25" s="316">
        <f t="shared" si="9"/>
        <v>0</v>
      </c>
      <c r="Y25" s="308"/>
      <c r="Z25" s="309"/>
      <c r="AA25" s="310"/>
      <c r="AB25" s="311"/>
      <c r="AC25" s="312"/>
      <c r="AD25" s="317">
        <f t="shared" si="4"/>
        <v>0</v>
      </c>
      <c r="AE25" s="318">
        <f t="shared" si="0"/>
        <v>0</v>
      </c>
      <c r="AF25" s="319">
        <f t="shared" si="10"/>
        <v>0</v>
      </c>
      <c r="AG25" s="320">
        <f t="shared" si="11"/>
        <v>0</v>
      </c>
      <c r="AH25" s="294"/>
      <c r="AI25" s="295"/>
      <c r="AJ25" s="294"/>
      <c r="AK25" s="296"/>
      <c r="AL25" s="297"/>
      <c r="AM25" s="296"/>
      <c r="AN25" s="297"/>
      <c r="AO25" s="298"/>
      <c r="AP25" s="299"/>
      <c r="AQ25" s="299"/>
      <c r="AR25" s="299"/>
      <c r="AS25" s="300"/>
    </row>
    <row r="26" spans="1:45" s="17" customFormat="1" ht="99.95" customHeight="1">
      <c r="A26" s="16"/>
      <c r="B26" s="281">
        <v>7</v>
      </c>
      <c r="C26" s="282"/>
      <c r="D26" s="283"/>
      <c r="E26" s="285"/>
      <c r="F26" s="285"/>
      <c r="G26" s="308"/>
      <c r="H26" s="309"/>
      <c r="I26" s="310"/>
      <c r="J26" s="311"/>
      <c r="K26" s="312"/>
      <c r="L26" s="313">
        <f t="shared" si="5"/>
        <v>0</v>
      </c>
      <c r="M26" s="314">
        <f t="shared" si="1"/>
        <v>0</v>
      </c>
      <c r="N26" s="315">
        <f t="shared" si="6"/>
        <v>0</v>
      </c>
      <c r="O26" s="316">
        <f t="shared" si="7"/>
        <v>0</v>
      </c>
      <c r="P26" s="308"/>
      <c r="Q26" s="309"/>
      <c r="R26" s="310"/>
      <c r="S26" s="311"/>
      <c r="T26" s="312"/>
      <c r="U26" s="317">
        <f t="shared" si="2"/>
        <v>0</v>
      </c>
      <c r="V26" s="340">
        <f t="shared" si="3"/>
        <v>0</v>
      </c>
      <c r="W26" s="315">
        <f t="shared" si="8"/>
        <v>0</v>
      </c>
      <c r="X26" s="316">
        <f t="shared" si="9"/>
        <v>0</v>
      </c>
      <c r="Y26" s="308"/>
      <c r="Z26" s="309"/>
      <c r="AA26" s="310"/>
      <c r="AB26" s="311"/>
      <c r="AC26" s="312"/>
      <c r="AD26" s="317">
        <f t="shared" si="4"/>
        <v>0</v>
      </c>
      <c r="AE26" s="318">
        <f t="shared" si="0"/>
        <v>0</v>
      </c>
      <c r="AF26" s="319">
        <f t="shared" si="10"/>
        <v>0</v>
      </c>
      <c r="AG26" s="320">
        <f t="shared" si="11"/>
        <v>0</v>
      </c>
      <c r="AH26" s="294"/>
      <c r="AI26" s="295"/>
      <c r="AJ26" s="294"/>
      <c r="AK26" s="296"/>
      <c r="AL26" s="297"/>
      <c r="AM26" s="296"/>
      <c r="AN26" s="297"/>
      <c r="AO26" s="298"/>
      <c r="AP26" s="299"/>
      <c r="AQ26" s="299"/>
      <c r="AR26" s="299"/>
      <c r="AS26" s="300"/>
    </row>
    <row r="27" spans="1:45" s="17" customFormat="1" ht="99.95" customHeight="1">
      <c r="A27" s="16"/>
      <c r="B27" s="281">
        <v>8</v>
      </c>
      <c r="C27" s="282"/>
      <c r="D27" s="283"/>
      <c r="E27" s="285"/>
      <c r="F27" s="285"/>
      <c r="G27" s="308"/>
      <c r="H27" s="309"/>
      <c r="I27" s="310"/>
      <c r="J27" s="311"/>
      <c r="K27" s="312"/>
      <c r="L27" s="313">
        <f t="shared" si="5"/>
        <v>0</v>
      </c>
      <c r="M27" s="314">
        <f t="shared" si="1"/>
        <v>0</v>
      </c>
      <c r="N27" s="315">
        <f t="shared" si="6"/>
        <v>0</v>
      </c>
      <c r="O27" s="316">
        <f t="shared" si="7"/>
        <v>0</v>
      </c>
      <c r="P27" s="308"/>
      <c r="Q27" s="309"/>
      <c r="R27" s="310"/>
      <c r="S27" s="311"/>
      <c r="T27" s="312"/>
      <c r="U27" s="317">
        <f t="shared" si="2"/>
        <v>0</v>
      </c>
      <c r="V27" s="340">
        <f t="shared" si="3"/>
        <v>0</v>
      </c>
      <c r="W27" s="315">
        <f t="shared" si="8"/>
        <v>0</v>
      </c>
      <c r="X27" s="316">
        <f t="shared" si="9"/>
        <v>0</v>
      </c>
      <c r="Y27" s="308"/>
      <c r="Z27" s="309"/>
      <c r="AA27" s="310"/>
      <c r="AB27" s="311"/>
      <c r="AC27" s="312"/>
      <c r="AD27" s="317">
        <f t="shared" si="4"/>
        <v>0</v>
      </c>
      <c r="AE27" s="318">
        <f t="shared" si="0"/>
        <v>0</v>
      </c>
      <c r="AF27" s="319">
        <f t="shared" si="10"/>
        <v>0</v>
      </c>
      <c r="AG27" s="320">
        <f t="shared" si="11"/>
        <v>0</v>
      </c>
      <c r="AH27" s="294"/>
      <c r="AI27" s="295"/>
      <c r="AJ27" s="294"/>
      <c r="AK27" s="296"/>
      <c r="AL27" s="297"/>
      <c r="AM27" s="296"/>
      <c r="AN27" s="297"/>
      <c r="AO27" s="298"/>
      <c r="AP27" s="299"/>
      <c r="AQ27" s="299"/>
      <c r="AR27" s="299"/>
      <c r="AS27" s="300"/>
    </row>
    <row r="28" spans="1:45" s="17" customFormat="1" ht="99.95" customHeight="1">
      <c r="A28" s="16"/>
      <c r="B28" s="281">
        <v>9</v>
      </c>
      <c r="C28" s="282"/>
      <c r="D28" s="283"/>
      <c r="E28" s="285"/>
      <c r="F28" s="285"/>
      <c r="G28" s="308"/>
      <c r="H28" s="309"/>
      <c r="I28" s="310"/>
      <c r="J28" s="311"/>
      <c r="K28" s="312"/>
      <c r="L28" s="313">
        <f t="shared" si="5"/>
        <v>0</v>
      </c>
      <c r="M28" s="314">
        <f t="shared" si="1"/>
        <v>0</v>
      </c>
      <c r="N28" s="315">
        <f t="shared" si="6"/>
        <v>0</v>
      </c>
      <c r="O28" s="316">
        <f t="shared" si="7"/>
        <v>0</v>
      </c>
      <c r="P28" s="308"/>
      <c r="Q28" s="309"/>
      <c r="R28" s="310"/>
      <c r="S28" s="311"/>
      <c r="T28" s="312"/>
      <c r="U28" s="317">
        <f t="shared" si="2"/>
        <v>0</v>
      </c>
      <c r="V28" s="340">
        <f t="shared" si="3"/>
        <v>0</v>
      </c>
      <c r="W28" s="315">
        <f t="shared" si="8"/>
        <v>0</v>
      </c>
      <c r="X28" s="316">
        <f t="shared" si="9"/>
        <v>0</v>
      </c>
      <c r="Y28" s="308"/>
      <c r="Z28" s="309"/>
      <c r="AA28" s="310"/>
      <c r="AB28" s="311"/>
      <c r="AC28" s="312"/>
      <c r="AD28" s="317">
        <f t="shared" si="4"/>
        <v>0</v>
      </c>
      <c r="AE28" s="318">
        <f t="shared" si="0"/>
        <v>0</v>
      </c>
      <c r="AF28" s="319">
        <f t="shared" si="10"/>
        <v>0</v>
      </c>
      <c r="AG28" s="320">
        <f t="shared" si="11"/>
        <v>0</v>
      </c>
      <c r="AH28" s="294"/>
      <c r="AI28" s="295"/>
      <c r="AJ28" s="294"/>
      <c r="AK28" s="296"/>
      <c r="AL28" s="297"/>
      <c r="AM28" s="296"/>
      <c r="AN28" s="297"/>
      <c r="AO28" s="298"/>
      <c r="AP28" s="299"/>
      <c r="AQ28" s="299"/>
      <c r="AR28" s="299"/>
      <c r="AS28" s="300"/>
    </row>
    <row r="29" spans="1:45" s="17" customFormat="1" ht="99.95" customHeight="1">
      <c r="A29" s="16"/>
      <c r="B29" s="281">
        <v>10</v>
      </c>
      <c r="C29" s="282"/>
      <c r="D29" s="283"/>
      <c r="E29" s="285"/>
      <c r="F29" s="285"/>
      <c r="G29" s="308"/>
      <c r="H29" s="309"/>
      <c r="I29" s="310"/>
      <c r="J29" s="311"/>
      <c r="K29" s="312"/>
      <c r="L29" s="313">
        <f t="shared" si="5"/>
        <v>0</v>
      </c>
      <c r="M29" s="314">
        <f t="shared" si="1"/>
        <v>0</v>
      </c>
      <c r="N29" s="315">
        <f t="shared" si="6"/>
        <v>0</v>
      </c>
      <c r="O29" s="316">
        <f t="shared" si="7"/>
        <v>0</v>
      </c>
      <c r="P29" s="308"/>
      <c r="Q29" s="309"/>
      <c r="R29" s="310"/>
      <c r="S29" s="311"/>
      <c r="T29" s="312"/>
      <c r="U29" s="317">
        <f t="shared" si="2"/>
        <v>0</v>
      </c>
      <c r="V29" s="355">
        <f t="shared" si="3"/>
        <v>0</v>
      </c>
      <c r="W29" s="315">
        <f t="shared" si="8"/>
        <v>0</v>
      </c>
      <c r="X29" s="316">
        <f t="shared" si="9"/>
        <v>0</v>
      </c>
      <c r="Y29" s="308"/>
      <c r="Z29" s="309"/>
      <c r="AA29" s="310"/>
      <c r="AB29" s="311"/>
      <c r="AC29" s="312"/>
      <c r="AD29" s="317">
        <f t="shared" si="4"/>
        <v>0</v>
      </c>
      <c r="AE29" s="318">
        <f t="shared" si="0"/>
        <v>0</v>
      </c>
      <c r="AF29" s="319">
        <f t="shared" si="10"/>
        <v>0</v>
      </c>
      <c r="AG29" s="320">
        <f t="shared" si="11"/>
        <v>0</v>
      </c>
      <c r="AH29" s="294"/>
      <c r="AI29" s="295"/>
      <c r="AJ29" s="294"/>
      <c r="AK29" s="296"/>
      <c r="AL29" s="297"/>
      <c r="AM29" s="296"/>
      <c r="AN29" s="297"/>
      <c r="AO29" s="298"/>
      <c r="AP29" s="299"/>
      <c r="AQ29" s="299"/>
      <c r="AR29" s="299"/>
      <c r="AS29" s="300"/>
    </row>
    <row r="30" spans="1:45" s="377" customFormat="1" ht="99.95" customHeight="1" thickBot="1">
      <c r="A30" s="356"/>
      <c r="B30" s="357"/>
      <c r="C30" s="358"/>
      <c r="D30" s="359"/>
      <c r="E30" s="360"/>
      <c r="F30" s="361"/>
      <c r="G30" s="380">
        <f>SUM(G20:G29)</f>
        <v>0</v>
      </c>
      <c r="H30" s="381">
        <f>COUNTIF(H20:H29,"✓")</f>
        <v>0</v>
      </c>
      <c r="I30" s="382">
        <f>COUNTIF(I20:I29,"✓")</f>
        <v>0</v>
      </c>
      <c r="J30" s="383">
        <f>COUNTIF(J20:J29,"✓")</f>
        <v>0</v>
      </c>
      <c r="K30" s="384">
        <f>COUNTIF(K20:K29,"✓")</f>
        <v>0</v>
      </c>
      <c r="L30" s="367">
        <f>SUM(L20:L29)</f>
        <v>0</v>
      </c>
      <c r="M30" s="368">
        <f>SUM(M20:M29)</f>
        <v>0</v>
      </c>
      <c r="N30" s="369">
        <f>SUM(N20:N29)</f>
        <v>0</v>
      </c>
      <c r="O30" s="370">
        <f>SUM(O20:O29)</f>
        <v>0</v>
      </c>
      <c r="P30" s="362">
        <f>SUM(P20:P29)</f>
        <v>0</v>
      </c>
      <c r="Q30" s="363">
        <f>COUNTIF(Q20:Q29,"✓")</f>
        <v>0</v>
      </c>
      <c r="R30" s="364">
        <f>COUNTIF(R20:R29,"✓")</f>
        <v>0</v>
      </c>
      <c r="S30" s="365">
        <f>COUNTIF(S20:S29,"✓")</f>
        <v>0</v>
      </c>
      <c r="T30" s="366">
        <f>COUNTIF(T20:T29,"✓")</f>
        <v>0</v>
      </c>
      <c r="U30" s="367">
        <f>SUM(U20:U29)</f>
        <v>0</v>
      </c>
      <c r="V30" s="371">
        <f>SUM(V20:V29)</f>
        <v>0</v>
      </c>
      <c r="W30" s="372">
        <f>SUM(W20:W29)</f>
        <v>0</v>
      </c>
      <c r="X30" s="373">
        <f>SUM(X20:X29)</f>
        <v>0</v>
      </c>
      <c r="Y30" s="380">
        <f>SUM(Y20:Y29)</f>
        <v>0</v>
      </c>
      <c r="Z30" s="381">
        <f>COUNTIF(Z20:Z29,"✓")</f>
        <v>0</v>
      </c>
      <c r="AA30" s="382">
        <f>COUNTIF(AA20:AA29,"✓")</f>
        <v>0</v>
      </c>
      <c r="AB30" s="383">
        <f>COUNTIF(AB20:AB29,"✓")</f>
        <v>0</v>
      </c>
      <c r="AC30" s="384">
        <f>COUNTIF(AC20:AC29,"✓")</f>
        <v>0</v>
      </c>
      <c r="AD30" s="367">
        <f>SUM(AD20:AD29)</f>
        <v>0</v>
      </c>
      <c r="AE30" s="368">
        <f>SUM(AE20:AE29)</f>
        <v>0</v>
      </c>
      <c r="AF30" s="369">
        <f>SUM(AF20:AF29)</f>
        <v>0</v>
      </c>
      <c r="AG30" s="370">
        <f>SUM(AG20:AG29)</f>
        <v>0</v>
      </c>
      <c r="AH30" s="358"/>
      <c r="AI30" s="358"/>
      <c r="AJ30" s="358"/>
      <c r="AK30" s="374"/>
      <c r="AL30" s="375"/>
      <c r="AM30" s="374"/>
      <c r="AN30" s="375"/>
      <c r="AO30" s="374"/>
      <c r="AP30" s="376"/>
      <c r="AQ30" s="374"/>
      <c r="AR30" s="376"/>
      <c r="AS30" s="374"/>
    </row>
    <row r="32" spans="1:45">
      <c r="D32" s="40"/>
      <c r="L32" s="5"/>
      <c r="M32" s="5"/>
      <c r="N32" s="5"/>
      <c r="O32" s="5"/>
      <c r="U32" s="5"/>
      <c r="V32" s="5"/>
      <c r="W32" s="5"/>
      <c r="X32" s="5"/>
      <c r="AD32" s="5"/>
      <c r="AE32" s="5"/>
      <c r="AF32" s="5"/>
      <c r="AG32" s="5"/>
      <c r="AH32" s="5"/>
      <c r="AI32" s="5"/>
      <c r="AJ32" s="5"/>
    </row>
    <row r="33" spans="12:33">
      <c r="L33" s="7"/>
      <c r="M33" s="7"/>
      <c r="N33" s="7"/>
      <c r="O33" s="7"/>
      <c r="U33" s="7"/>
      <c r="V33" s="7"/>
      <c r="W33" s="7"/>
      <c r="X33" s="7"/>
      <c r="AD33" s="7"/>
      <c r="AE33" s="7"/>
      <c r="AF33" s="7"/>
      <c r="AG33" s="7"/>
    </row>
    <row r="34" spans="12:33">
      <c r="L34" s="5"/>
      <c r="M34" s="5"/>
      <c r="N34" s="5"/>
      <c r="O34" s="5"/>
      <c r="U34" s="5"/>
      <c r="V34" s="5"/>
      <c r="W34" s="5"/>
      <c r="X34" s="5"/>
      <c r="AD34" s="5"/>
      <c r="AE34" s="5"/>
      <c r="AF34" s="5"/>
      <c r="AG34" s="5"/>
    </row>
    <row r="39" spans="12:33">
      <c r="L39" s="5"/>
      <c r="M39" s="5"/>
      <c r="N39" s="5"/>
      <c r="O39" s="5"/>
      <c r="U39" s="5"/>
      <c r="V39" s="5"/>
      <c r="W39" s="5"/>
      <c r="X39" s="5"/>
      <c r="AD39" s="5"/>
      <c r="AE39" s="5"/>
      <c r="AF39" s="5"/>
      <c r="AG39" s="5"/>
    </row>
  </sheetData>
  <autoFilter ref="A18:AS18" xr:uid="{00000000-0009-0000-0000-000001000000}"/>
  <mergeCells count="56">
    <mergeCell ref="AK16:AN16"/>
    <mergeCell ref="AO16:AS16"/>
    <mergeCell ref="AC17:AC18"/>
    <mergeCell ref="AK17:AL17"/>
    <mergeCell ref="AM17:AN17"/>
    <mergeCell ref="AO17:AO18"/>
    <mergeCell ref="AP17:AP18"/>
    <mergeCell ref="AQ17:AQ18"/>
    <mergeCell ref="AR17:AR18"/>
    <mergeCell ref="AS17:AS18"/>
    <mergeCell ref="AJ16:AJ18"/>
    <mergeCell ref="AD16:AD18"/>
    <mergeCell ref="AE16:AG16"/>
    <mergeCell ref="AH16:AH18"/>
    <mergeCell ref="G17:G18"/>
    <mergeCell ref="H17:H18"/>
    <mergeCell ref="I17:I18"/>
    <mergeCell ref="J17:J18"/>
    <mergeCell ref="K17:K18"/>
    <mergeCell ref="Z17:Z18"/>
    <mergeCell ref="AA17:AA18"/>
    <mergeCell ref="AB17:AB18"/>
    <mergeCell ref="L16:L18"/>
    <mergeCell ref="M16:O16"/>
    <mergeCell ref="P16:R16"/>
    <mergeCell ref="U16:U18"/>
    <mergeCell ref="Y16:AA16"/>
    <mergeCell ref="P17:P18"/>
    <mergeCell ref="Q17:Q18"/>
    <mergeCell ref="R17:R18"/>
    <mergeCell ref="Z14:AG14"/>
    <mergeCell ref="AH14:AS14"/>
    <mergeCell ref="B16:B18"/>
    <mergeCell ref="C16:C18"/>
    <mergeCell ref="D16:D18"/>
    <mergeCell ref="E16:E18"/>
    <mergeCell ref="F16:F18"/>
    <mergeCell ref="AI16:AI18"/>
    <mergeCell ref="V16:X16"/>
    <mergeCell ref="S17:S18"/>
    <mergeCell ref="T17:T18"/>
    <mergeCell ref="B14:F14"/>
    <mergeCell ref="H14:O14"/>
    <mergeCell ref="Q14:X14"/>
    <mergeCell ref="G16:I16"/>
    <mergeCell ref="Y17:Y18"/>
    <mergeCell ref="Y13:AG13"/>
    <mergeCell ref="B3:F3"/>
    <mergeCell ref="C7:F7"/>
    <mergeCell ref="C9:F9"/>
    <mergeCell ref="H9:M9"/>
    <mergeCell ref="N9:S9"/>
    <mergeCell ref="C10:F10"/>
    <mergeCell ref="C11:F11"/>
    <mergeCell ref="G13:O13"/>
    <mergeCell ref="P13:X13"/>
  </mergeCells>
  <phoneticPr fontId="7"/>
  <conditionalFormatting sqref="C20:C29">
    <cfRule type="expression" dxfId="63" priority="16">
      <formula>$C20=""</formula>
    </cfRule>
  </conditionalFormatting>
  <conditionalFormatting sqref="C7:F7">
    <cfRule type="expression" dxfId="62" priority="1">
      <formula>OR($C$7="")</formula>
    </cfRule>
  </conditionalFormatting>
  <conditionalFormatting sqref="D20:D29">
    <cfRule type="expression" dxfId="61" priority="44">
      <formula>$D20=""</formula>
    </cfRule>
  </conditionalFormatting>
  <conditionalFormatting sqref="E20">
    <cfRule type="expression" dxfId="60" priority="34">
      <formula>$E$20=""</formula>
    </cfRule>
  </conditionalFormatting>
  <conditionalFormatting sqref="E21:E29">
    <cfRule type="expression" dxfId="59" priority="46">
      <formula>$E21=""</formula>
    </cfRule>
  </conditionalFormatting>
  <conditionalFormatting sqref="F20:F29">
    <cfRule type="expression" dxfId="58" priority="45">
      <formula>$F20=""</formula>
    </cfRule>
  </conditionalFormatting>
  <conditionalFormatting sqref="G20:G29">
    <cfRule type="expression" dxfId="57" priority="15">
      <formula>$G20=""</formula>
    </cfRule>
  </conditionalFormatting>
  <conditionalFormatting sqref="H20:H29">
    <cfRule type="expression" dxfId="56" priority="42">
      <formula>$H20=""</formula>
    </cfRule>
  </conditionalFormatting>
  <conditionalFormatting sqref="H14:O14">
    <cfRule type="expression" dxfId="55" priority="2">
      <formula>$H$14=""</formula>
    </cfRule>
  </conditionalFormatting>
  <conditionalFormatting sqref="I20:I29">
    <cfRule type="expression" dxfId="54" priority="29">
      <formula>$I20=""</formula>
    </cfRule>
  </conditionalFormatting>
  <conditionalFormatting sqref="J20:J29">
    <cfRule type="expression" dxfId="53" priority="28">
      <formula>$J20=""</formula>
    </cfRule>
  </conditionalFormatting>
  <conditionalFormatting sqref="K20:K29">
    <cfRule type="expression" dxfId="52" priority="31">
      <formula>$K20=""</formula>
    </cfRule>
  </conditionalFormatting>
  <conditionalFormatting sqref="P20:P29">
    <cfRule type="expression" dxfId="51" priority="14">
      <formula>$P20=""</formula>
    </cfRule>
  </conditionalFormatting>
  <conditionalFormatting sqref="Q20:Q29">
    <cfRule type="expression" dxfId="50" priority="25">
      <formula>$Q20=""</formula>
    </cfRule>
  </conditionalFormatting>
  <conditionalFormatting sqref="Q14:X14 Q15">
    <cfRule type="expression" dxfId="49" priority="5">
      <formula>$Q$14=""</formula>
    </cfRule>
  </conditionalFormatting>
  <conditionalFormatting sqref="R20:R29">
    <cfRule type="expression" dxfId="48" priority="13">
      <formula>$R20=""</formula>
    </cfRule>
  </conditionalFormatting>
  <conditionalFormatting sqref="S20:S29">
    <cfRule type="expression" dxfId="47" priority="22">
      <formula>$S20=""</formula>
    </cfRule>
  </conditionalFormatting>
  <conditionalFormatting sqref="T20:T29">
    <cfRule type="expression" dxfId="46" priority="3">
      <formula>$T20=""</formula>
    </cfRule>
  </conditionalFormatting>
  <conditionalFormatting sqref="Y20:Y29">
    <cfRule type="expression" dxfId="45" priority="21">
      <formula>$Y20=""</formula>
    </cfRule>
  </conditionalFormatting>
  <conditionalFormatting sqref="Z20:Z29">
    <cfRule type="expression" dxfId="44" priority="20">
      <formula>$Z20=""</formula>
    </cfRule>
  </conditionalFormatting>
  <conditionalFormatting sqref="Z14:AG15">
    <cfRule type="expression" dxfId="43" priority="7">
      <formula>$Z$14=""</formula>
    </cfRule>
  </conditionalFormatting>
  <conditionalFormatting sqref="AA20:AA29">
    <cfRule type="expression" dxfId="42" priority="18">
      <formula>$AA20=""</formula>
    </cfRule>
  </conditionalFormatting>
  <conditionalFormatting sqref="AB20:AB29">
    <cfRule type="expression" dxfId="41" priority="17">
      <formula>$AB20=""</formula>
    </cfRule>
  </conditionalFormatting>
  <conditionalFormatting sqref="AC20:AC29">
    <cfRule type="expression" dxfId="40" priority="19">
      <formula>$AC20=""</formula>
    </cfRule>
  </conditionalFormatting>
  <conditionalFormatting sqref="AH20:AH29">
    <cfRule type="expression" dxfId="39" priority="36">
      <formula>$AH20=""</formula>
    </cfRule>
  </conditionalFormatting>
  <conditionalFormatting sqref="AI20:AI29">
    <cfRule type="expression" dxfId="38" priority="35">
      <formula>AND($AH20="Other", $AI20="")</formula>
    </cfRule>
  </conditionalFormatting>
  <conditionalFormatting sqref="AJ20:AJ29">
    <cfRule type="expression" dxfId="37" priority="6">
      <formula>$AJ20=""</formula>
    </cfRule>
  </conditionalFormatting>
  <conditionalFormatting sqref="AK20:AK29">
    <cfRule type="expression" dxfId="36" priority="11">
      <formula>$AK20=""</formula>
    </cfRule>
  </conditionalFormatting>
  <conditionalFormatting sqref="AL20:AL29">
    <cfRule type="expression" dxfId="35" priority="12">
      <formula>$AL20=""</formula>
    </cfRule>
  </conditionalFormatting>
  <conditionalFormatting sqref="AM20:AM29">
    <cfRule type="expression" dxfId="34" priority="9">
      <formula>$AM20=""</formula>
    </cfRule>
  </conditionalFormatting>
  <conditionalFormatting sqref="AN20:AN29">
    <cfRule type="expression" dxfId="33" priority="10">
      <formula>$AN20=""</formula>
    </cfRule>
  </conditionalFormatting>
  <conditionalFormatting sqref="AO20:AS29">
    <cfRule type="expression" dxfId="32" priority="8">
      <formula>AO20=""</formula>
    </cfRule>
  </conditionalFormatting>
  <dataValidations count="3">
    <dataValidation type="whole" errorStyle="warning" allowBlank="1" showInputMessage="1" showErrorMessage="1" errorTitle="人数を確認してください。" error="申請できる人数は、1ツアー10名以上80名以下です。" sqref="G19 P19 Y19" xr:uid="{F5ED1DD9-CA9A-4B9A-B85C-3570CC019288}">
      <formula1>10</formula1>
      <formula2>80</formula2>
    </dataValidation>
    <dataValidation type="date" allowBlank="1" showInputMessage="1" showErrorMessage="1" errorTitle="Check-in Date" error="Please ensure that this date falls within the start and end dates of the package tour." sqref="AN20:AN29 AL20:AL29" xr:uid="{689D8546-915B-4465-BF57-C5CBE9AEEBAE}">
      <formula1>$E20</formula1>
      <formula2>$F20-1</formula2>
    </dataValidation>
    <dataValidation type="date" allowBlank="1" showInputMessage="1" showErrorMessage="1" errorTitle="日付を確認してください。" error="Eligibility for this subsidy requires that package tours return to the country of departure before Feburary 29, 2024." sqref="F20:F29" xr:uid="{F4B983F1-B684-46C3-A91A-1561AE13E40B}">
      <formula1>E20</formula1>
      <formula2>45351</formula2>
    </dataValidation>
  </dataValidations>
  <pageMargins left="0.59055118110236227" right="0.19685039370078741" top="0.74803149606299213" bottom="0.74803149606299213" header="0.31496062992125984" footer="0.31496062992125984"/>
  <pageSetup paperSize="8" scale="26" fitToHeight="0"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DF1E2E26-FF0D-4096-AC40-36E73DAE2C14}">
          <x14:formula1>
            <xm:f>プルダウン用リスト!$E$3</xm:f>
          </x14:formula1>
          <xm:sqref>N11:S11</xm:sqref>
        </x14:dataValidation>
        <x14:dataValidation type="list" allowBlank="1" showInputMessage="1" showErrorMessage="1" xr:uid="{691D92E1-EEA3-4972-A68D-B7EE8F78EED8}">
          <x14:formula1>
            <xm:f>プルダウン用リスト!$E$3:$E$4</xm:f>
          </x14:formula1>
          <xm:sqref>Q19:T29 Z19:AC29 H19:K29</xm:sqref>
        </x14:dataValidation>
        <x14:dataValidation type="list" allowBlank="1" showInputMessage="1" showErrorMessage="1" xr:uid="{D1AF0895-32B0-4CEE-B455-DEBC2DDFBC95}">
          <x14:formula1>
            <xm:f>プルダウン用リスト!$B$3:$B$4</xm:f>
          </x14:formula1>
          <xm:sqref>D19:D29</xm:sqref>
        </x14:dataValidation>
        <x14:dataValidation type="list" allowBlank="1" showInputMessage="1" showErrorMessage="1" errorTitle="人数を確認してください。" error="Eligibility for this subsidy requires that each package tour has between 10 and 100 participants. _x000a_Please enter a number within that range._x000a_ (If reporting on a tour that was cancelled, please write ‘0’)." xr:uid="{2491EFB9-EA57-440D-89BF-FD4A69BB20B6}">
          <x14:formula1>
            <xm:f>プルダウン用リスト!$L$3:$L$94</xm:f>
          </x14:formula1>
          <xm:sqref>P20:P29</xm:sqref>
        </x14:dataValidation>
        <x14:dataValidation type="list" allowBlank="1" showInputMessage="1" showErrorMessage="1" xr:uid="{03E2E2B2-4912-40B4-92B1-DEA15ADF6D7E}">
          <x14:formula1>
            <xm:f>プルダウン用リスト!$C$3:$C$13</xm:f>
          </x14:formula1>
          <xm:sqref>AH19:AH29</xm:sqref>
        </x14:dataValidation>
        <x14:dataValidation type="list" allowBlank="1" showInputMessage="1" showErrorMessage="1" errorTitle="人数を確認してください。" error="Eligibility for this subsidy requires that each package tour has between 10 and 80 participants. Please enter a number within that range." xr:uid="{7A4EF440-7AB6-49C7-A355-01AB6B44558E}">
          <x14:formula1>
            <xm:f>プルダウン用リスト!$L$3:$L$94</xm:f>
          </x14:formula1>
          <xm:sqref>Y20:Y29</xm:sqref>
        </x14:dataValidation>
        <x14:dataValidation type="list" allowBlank="1" showInputMessage="1" showErrorMessage="1" error="Eligibility for this subsidy requires that each package tour has between 10 and 100 participants. Please enter a number within that range." xr:uid="{F746877E-3670-447C-8951-4A835812D445}">
          <x14:formula1>
            <xm:f>プルダウン用リスト!$F$13:$F$103</xm:f>
          </x14:formula1>
          <xm:sqref>G20:G29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O103"/>
  <sheetViews>
    <sheetView workbookViewId="0">
      <selection activeCell="L69" sqref="L69:L94"/>
    </sheetView>
  </sheetViews>
  <sheetFormatPr defaultColWidth="8.88671875" defaultRowHeight="15.75"/>
  <cols>
    <col min="2" max="2" width="15" customWidth="1"/>
    <col min="3" max="3" width="18.21875" customWidth="1"/>
    <col min="10" max="10" width="33.5546875" customWidth="1"/>
  </cols>
  <sheetData>
    <row r="2" spans="2:15">
      <c r="B2" t="s">
        <v>11</v>
      </c>
    </row>
    <row r="3" spans="2:15" ht="22.5" customHeight="1">
      <c r="B3" t="s">
        <v>74</v>
      </c>
      <c r="C3" t="s">
        <v>83</v>
      </c>
      <c r="E3" t="s">
        <v>26</v>
      </c>
      <c r="F3">
        <v>0</v>
      </c>
      <c r="H3" t="s">
        <v>14</v>
      </c>
      <c r="I3" s="37" t="s">
        <v>24</v>
      </c>
      <c r="J3" s="243" t="s">
        <v>141</v>
      </c>
      <c r="L3">
        <v>0</v>
      </c>
      <c r="O3" t="s">
        <v>16</v>
      </c>
    </row>
    <row r="4" spans="2:15">
      <c r="B4" t="s">
        <v>73</v>
      </c>
      <c r="C4" t="s">
        <v>84</v>
      </c>
      <c r="F4">
        <v>1</v>
      </c>
      <c r="H4" t="s">
        <v>15</v>
      </c>
      <c r="I4" s="37">
        <v>1</v>
      </c>
      <c r="J4" s="244" t="s">
        <v>138</v>
      </c>
      <c r="L4">
        <v>10</v>
      </c>
      <c r="O4" t="s">
        <v>20</v>
      </c>
    </row>
    <row r="5" spans="2:15" ht="60">
      <c r="C5" t="s">
        <v>85</v>
      </c>
      <c r="F5">
        <v>2</v>
      </c>
      <c r="I5" s="37">
        <v>2</v>
      </c>
      <c r="J5" s="245" t="s">
        <v>140</v>
      </c>
      <c r="L5">
        <v>11</v>
      </c>
      <c r="O5" t="s">
        <v>23</v>
      </c>
    </row>
    <row r="6" spans="2:15">
      <c r="C6" t="s">
        <v>86</v>
      </c>
      <c r="F6">
        <v>3</v>
      </c>
      <c r="I6" s="37">
        <v>3</v>
      </c>
      <c r="L6">
        <v>12</v>
      </c>
      <c r="O6" t="s">
        <v>22</v>
      </c>
    </row>
    <row r="7" spans="2:15">
      <c r="C7" t="s">
        <v>87</v>
      </c>
      <c r="F7">
        <v>4</v>
      </c>
      <c r="I7" s="37">
        <v>4</v>
      </c>
      <c r="L7">
        <v>13</v>
      </c>
      <c r="O7" t="s">
        <v>21</v>
      </c>
    </row>
    <row r="8" spans="2:15">
      <c r="C8" t="s">
        <v>78</v>
      </c>
      <c r="F8">
        <v>5</v>
      </c>
      <c r="I8" s="37">
        <v>5</v>
      </c>
      <c r="L8">
        <v>14</v>
      </c>
      <c r="O8" t="s">
        <v>18</v>
      </c>
    </row>
    <row r="9" spans="2:15">
      <c r="C9" t="s">
        <v>88</v>
      </c>
      <c r="F9">
        <v>6</v>
      </c>
      <c r="I9" s="37">
        <v>6</v>
      </c>
      <c r="L9">
        <v>15</v>
      </c>
      <c r="O9" t="s">
        <v>0</v>
      </c>
    </row>
    <row r="10" spans="2:15">
      <c r="C10" t="s">
        <v>86</v>
      </c>
      <c r="F10">
        <v>7</v>
      </c>
      <c r="I10" s="37">
        <v>7</v>
      </c>
      <c r="L10">
        <v>16</v>
      </c>
      <c r="O10" t="s">
        <v>17</v>
      </c>
    </row>
    <row r="11" spans="2:15">
      <c r="C11" t="s">
        <v>89</v>
      </c>
      <c r="F11">
        <v>8</v>
      </c>
      <c r="I11" s="37">
        <v>8</v>
      </c>
      <c r="L11">
        <v>17</v>
      </c>
      <c r="O11" t="s">
        <v>12</v>
      </c>
    </row>
    <row r="12" spans="2:15">
      <c r="C12" t="s">
        <v>87</v>
      </c>
      <c r="F12">
        <v>9</v>
      </c>
      <c r="I12" s="37">
        <v>9</v>
      </c>
      <c r="L12">
        <v>18</v>
      </c>
      <c r="O12" t="s">
        <v>10</v>
      </c>
    </row>
    <row r="13" spans="2:15">
      <c r="C13" t="s">
        <v>90</v>
      </c>
      <c r="F13">
        <v>10</v>
      </c>
      <c r="I13" s="37">
        <v>10</v>
      </c>
      <c r="L13">
        <v>19</v>
      </c>
      <c r="O13" t="s">
        <v>19</v>
      </c>
    </row>
    <row r="14" spans="2:15">
      <c r="C14" t="s">
        <v>78</v>
      </c>
      <c r="F14">
        <v>11</v>
      </c>
      <c r="L14">
        <v>20</v>
      </c>
      <c r="O14" t="s">
        <v>0</v>
      </c>
    </row>
    <row r="15" spans="2:15">
      <c r="F15">
        <v>12</v>
      </c>
      <c r="L15">
        <v>21</v>
      </c>
    </row>
    <row r="16" spans="2:15">
      <c r="F16">
        <v>13</v>
      </c>
      <c r="L16">
        <v>22</v>
      </c>
    </row>
    <row r="17" spans="6:12">
      <c r="F17">
        <v>14</v>
      </c>
      <c r="L17">
        <v>23</v>
      </c>
    </row>
    <row r="18" spans="6:12">
      <c r="F18">
        <v>15</v>
      </c>
      <c r="L18">
        <v>24</v>
      </c>
    </row>
    <row r="19" spans="6:12">
      <c r="F19">
        <v>16</v>
      </c>
      <c r="L19">
        <v>25</v>
      </c>
    </row>
    <row r="20" spans="6:12">
      <c r="F20">
        <v>17</v>
      </c>
      <c r="L20">
        <v>26</v>
      </c>
    </row>
    <row r="21" spans="6:12">
      <c r="F21">
        <v>18</v>
      </c>
      <c r="L21">
        <v>27</v>
      </c>
    </row>
    <row r="22" spans="6:12">
      <c r="F22">
        <v>19</v>
      </c>
      <c r="L22">
        <v>28</v>
      </c>
    </row>
    <row r="23" spans="6:12">
      <c r="F23">
        <v>20</v>
      </c>
      <c r="L23">
        <v>29</v>
      </c>
    </row>
    <row r="24" spans="6:12">
      <c r="F24">
        <v>21</v>
      </c>
      <c r="L24">
        <v>30</v>
      </c>
    </row>
    <row r="25" spans="6:12">
      <c r="F25">
        <v>22</v>
      </c>
      <c r="L25">
        <v>31</v>
      </c>
    </row>
    <row r="26" spans="6:12">
      <c r="F26">
        <v>23</v>
      </c>
      <c r="L26">
        <v>32</v>
      </c>
    </row>
    <row r="27" spans="6:12">
      <c r="F27">
        <v>24</v>
      </c>
      <c r="L27">
        <v>33</v>
      </c>
    </row>
    <row r="28" spans="6:12">
      <c r="F28">
        <v>25</v>
      </c>
      <c r="L28">
        <v>34</v>
      </c>
    </row>
    <row r="29" spans="6:12">
      <c r="F29">
        <v>26</v>
      </c>
      <c r="L29">
        <v>35</v>
      </c>
    </row>
    <row r="30" spans="6:12">
      <c r="F30">
        <v>27</v>
      </c>
      <c r="L30">
        <v>36</v>
      </c>
    </row>
    <row r="31" spans="6:12">
      <c r="F31">
        <v>28</v>
      </c>
      <c r="L31">
        <v>37</v>
      </c>
    </row>
    <row r="32" spans="6:12">
      <c r="F32">
        <v>29</v>
      </c>
      <c r="L32">
        <v>38</v>
      </c>
    </row>
    <row r="33" spans="6:12">
      <c r="F33">
        <v>30</v>
      </c>
      <c r="L33">
        <v>39</v>
      </c>
    </row>
    <row r="34" spans="6:12">
      <c r="F34">
        <v>31</v>
      </c>
      <c r="L34">
        <v>40</v>
      </c>
    </row>
    <row r="35" spans="6:12">
      <c r="F35">
        <v>32</v>
      </c>
      <c r="L35">
        <v>41</v>
      </c>
    </row>
    <row r="36" spans="6:12">
      <c r="F36">
        <v>33</v>
      </c>
      <c r="L36">
        <v>42</v>
      </c>
    </row>
    <row r="37" spans="6:12">
      <c r="F37">
        <v>34</v>
      </c>
      <c r="L37">
        <v>43</v>
      </c>
    </row>
    <row r="38" spans="6:12">
      <c r="F38">
        <v>35</v>
      </c>
      <c r="L38">
        <v>44</v>
      </c>
    </row>
    <row r="39" spans="6:12">
      <c r="F39">
        <v>36</v>
      </c>
      <c r="L39">
        <v>45</v>
      </c>
    </row>
    <row r="40" spans="6:12">
      <c r="F40">
        <v>37</v>
      </c>
      <c r="L40">
        <v>46</v>
      </c>
    </row>
    <row r="41" spans="6:12">
      <c r="F41">
        <v>38</v>
      </c>
      <c r="L41">
        <v>47</v>
      </c>
    </row>
    <row r="42" spans="6:12">
      <c r="F42">
        <v>39</v>
      </c>
      <c r="L42">
        <v>48</v>
      </c>
    </row>
    <row r="43" spans="6:12">
      <c r="F43">
        <v>40</v>
      </c>
      <c r="L43">
        <v>49</v>
      </c>
    </row>
    <row r="44" spans="6:12">
      <c r="F44">
        <v>41</v>
      </c>
      <c r="L44">
        <v>50</v>
      </c>
    </row>
    <row r="45" spans="6:12">
      <c r="F45">
        <v>42</v>
      </c>
      <c r="L45">
        <v>51</v>
      </c>
    </row>
    <row r="46" spans="6:12">
      <c r="F46">
        <v>43</v>
      </c>
      <c r="L46">
        <v>52</v>
      </c>
    </row>
    <row r="47" spans="6:12">
      <c r="F47">
        <v>44</v>
      </c>
      <c r="L47">
        <v>53</v>
      </c>
    </row>
    <row r="48" spans="6:12">
      <c r="F48">
        <v>45</v>
      </c>
      <c r="L48">
        <v>54</v>
      </c>
    </row>
    <row r="49" spans="6:12">
      <c r="F49">
        <v>46</v>
      </c>
      <c r="L49">
        <v>55</v>
      </c>
    </row>
    <row r="50" spans="6:12">
      <c r="F50">
        <v>47</v>
      </c>
      <c r="L50">
        <v>56</v>
      </c>
    </row>
    <row r="51" spans="6:12">
      <c r="F51">
        <v>48</v>
      </c>
      <c r="L51">
        <v>57</v>
      </c>
    </row>
    <row r="52" spans="6:12">
      <c r="F52">
        <v>49</v>
      </c>
      <c r="L52">
        <v>58</v>
      </c>
    </row>
    <row r="53" spans="6:12">
      <c r="F53">
        <v>50</v>
      </c>
      <c r="L53">
        <v>59</v>
      </c>
    </row>
    <row r="54" spans="6:12">
      <c r="F54">
        <v>51</v>
      </c>
      <c r="L54">
        <v>60</v>
      </c>
    </row>
    <row r="55" spans="6:12">
      <c r="F55">
        <v>52</v>
      </c>
      <c r="L55">
        <v>61</v>
      </c>
    </row>
    <row r="56" spans="6:12">
      <c r="F56">
        <v>53</v>
      </c>
      <c r="L56">
        <v>62</v>
      </c>
    </row>
    <row r="57" spans="6:12">
      <c r="F57">
        <v>54</v>
      </c>
      <c r="L57">
        <v>63</v>
      </c>
    </row>
    <row r="58" spans="6:12">
      <c r="F58">
        <v>55</v>
      </c>
      <c r="L58">
        <v>64</v>
      </c>
    </row>
    <row r="59" spans="6:12">
      <c r="F59">
        <v>56</v>
      </c>
      <c r="L59">
        <v>65</v>
      </c>
    </row>
    <row r="60" spans="6:12">
      <c r="F60">
        <v>57</v>
      </c>
      <c r="L60">
        <v>66</v>
      </c>
    </row>
    <row r="61" spans="6:12">
      <c r="F61">
        <v>58</v>
      </c>
      <c r="L61">
        <v>67</v>
      </c>
    </row>
    <row r="62" spans="6:12">
      <c r="F62">
        <v>59</v>
      </c>
      <c r="L62">
        <v>68</v>
      </c>
    </row>
    <row r="63" spans="6:12">
      <c r="F63">
        <v>60</v>
      </c>
      <c r="L63">
        <v>69</v>
      </c>
    </row>
    <row r="64" spans="6:12">
      <c r="F64">
        <v>61</v>
      </c>
      <c r="L64">
        <v>70</v>
      </c>
    </row>
    <row r="65" spans="6:12">
      <c r="F65">
        <v>62</v>
      </c>
      <c r="L65">
        <v>71</v>
      </c>
    </row>
    <row r="66" spans="6:12">
      <c r="F66">
        <v>63</v>
      </c>
      <c r="L66">
        <v>72</v>
      </c>
    </row>
    <row r="67" spans="6:12">
      <c r="F67">
        <v>64</v>
      </c>
      <c r="L67">
        <v>73</v>
      </c>
    </row>
    <row r="68" spans="6:12">
      <c r="F68">
        <v>65</v>
      </c>
      <c r="L68">
        <v>74</v>
      </c>
    </row>
    <row r="69" spans="6:12">
      <c r="F69">
        <v>66</v>
      </c>
      <c r="L69">
        <v>75</v>
      </c>
    </row>
    <row r="70" spans="6:12">
      <c r="F70">
        <v>67</v>
      </c>
      <c r="L70">
        <v>76</v>
      </c>
    </row>
    <row r="71" spans="6:12">
      <c r="F71">
        <v>68</v>
      </c>
      <c r="L71">
        <v>77</v>
      </c>
    </row>
    <row r="72" spans="6:12">
      <c r="F72">
        <v>69</v>
      </c>
      <c r="L72">
        <v>78</v>
      </c>
    </row>
    <row r="73" spans="6:12">
      <c r="F73">
        <v>70</v>
      </c>
      <c r="L73">
        <v>79</v>
      </c>
    </row>
    <row r="74" spans="6:12">
      <c r="F74">
        <v>71</v>
      </c>
      <c r="L74">
        <v>80</v>
      </c>
    </row>
    <row r="75" spans="6:12">
      <c r="F75">
        <v>72</v>
      </c>
      <c r="L75">
        <v>81</v>
      </c>
    </row>
    <row r="76" spans="6:12">
      <c r="F76">
        <v>73</v>
      </c>
      <c r="L76">
        <v>82</v>
      </c>
    </row>
    <row r="77" spans="6:12">
      <c r="F77">
        <v>74</v>
      </c>
      <c r="L77">
        <v>83</v>
      </c>
    </row>
    <row r="78" spans="6:12">
      <c r="F78">
        <v>75</v>
      </c>
      <c r="L78">
        <v>84</v>
      </c>
    </row>
    <row r="79" spans="6:12">
      <c r="F79">
        <v>76</v>
      </c>
      <c r="L79">
        <v>85</v>
      </c>
    </row>
    <row r="80" spans="6:12">
      <c r="F80">
        <v>77</v>
      </c>
      <c r="L80">
        <v>86</v>
      </c>
    </row>
    <row r="81" spans="6:12">
      <c r="F81">
        <v>78</v>
      </c>
      <c r="L81">
        <v>87</v>
      </c>
    </row>
    <row r="82" spans="6:12">
      <c r="F82">
        <v>79</v>
      </c>
      <c r="L82">
        <v>88</v>
      </c>
    </row>
    <row r="83" spans="6:12">
      <c r="F83">
        <v>80</v>
      </c>
      <c r="L83">
        <v>89</v>
      </c>
    </row>
    <row r="84" spans="6:12">
      <c r="F84">
        <v>81</v>
      </c>
      <c r="L84">
        <v>90</v>
      </c>
    </row>
    <row r="85" spans="6:12">
      <c r="F85">
        <v>82</v>
      </c>
      <c r="L85">
        <v>91</v>
      </c>
    </row>
    <row r="86" spans="6:12">
      <c r="F86">
        <v>83</v>
      </c>
      <c r="L86">
        <v>92</v>
      </c>
    </row>
    <row r="87" spans="6:12">
      <c r="F87">
        <v>84</v>
      </c>
      <c r="L87">
        <v>93</v>
      </c>
    </row>
    <row r="88" spans="6:12">
      <c r="F88">
        <v>85</v>
      </c>
      <c r="L88">
        <v>94</v>
      </c>
    </row>
    <row r="89" spans="6:12">
      <c r="F89">
        <v>86</v>
      </c>
      <c r="L89">
        <v>95</v>
      </c>
    </row>
    <row r="90" spans="6:12">
      <c r="F90">
        <v>87</v>
      </c>
      <c r="L90">
        <v>96</v>
      </c>
    </row>
    <row r="91" spans="6:12">
      <c r="F91">
        <v>88</v>
      </c>
      <c r="L91">
        <v>97</v>
      </c>
    </row>
    <row r="92" spans="6:12">
      <c r="F92">
        <v>89</v>
      </c>
      <c r="L92">
        <v>98</v>
      </c>
    </row>
    <row r="93" spans="6:12">
      <c r="F93">
        <v>90</v>
      </c>
      <c r="L93">
        <v>99</v>
      </c>
    </row>
    <row r="94" spans="6:12">
      <c r="F94">
        <v>91</v>
      </c>
      <c r="L94">
        <v>100</v>
      </c>
    </row>
    <row r="95" spans="6:12">
      <c r="F95">
        <v>92</v>
      </c>
    </row>
    <row r="96" spans="6:12">
      <c r="F96">
        <v>93</v>
      </c>
    </row>
    <row r="97" spans="6:6">
      <c r="F97">
        <v>94</v>
      </c>
    </row>
    <row r="98" spans="6:6">
      <c r="F98">
        <v>95</v>
      </c>
    </row>
    <row r="99" spans="6:6">
      <c r="F99">
        <v>96</v>
      </c>
    </row>
    <row r="100" spans="6:6">
      <c r="F100">
        <v>97</v>
      </c>
    </row>
    <row r="101" spans="6:6">
      <c r="F101">
        <v>98</v>
      </c>
    </row>
    <row r="102" spans="6:6">
      <c r="F102">
        <v>99</v>
      </c>
    </row>
    <row r="103" spans="6:6">
      <c r="F103">
        <v>100</v>
      </c>
    </row>
  </sheetData>
  <phoneticPr fontId="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ECDD-C689-4154-97EB-B7396CC6470C}">
  <sheetPr>
    <tabColor theme="0"/>
    <pageSetUpPr fitToPage="1"/>
  </sheetPr>
  <dimension ref="A1:BW69"/>
  <sheetViews>
    <sheetView showGridLines="0" topLeftCell="A4" zoomScale="85" zoomScaleNormal="85" zoomScaleSheetLayoutView="70" workbookViewId="0">
      <selection activeCell="AE29" sqref="AE29"/>
    </sheetView>
  </sheetViews>
  <sheetFormatPr defaultColWidth="8.77734375" defaultRowHeight="26.25"/>
  <cols>
    <col min="1" max="1" width="2.109375" style="95" customWidth="1"/>
    <col min="2" max="2" width="1.109375" style="95" customWidth="1"/>
    <col min="3" max="3" width="3.5546875" style="95" customWidth="1"/>
    <col min="4" max="4" width="2.5546875" style="95" customWidth="1"/>
    <col min="5" max="5" width="5.6640625" style="95" customWidth="1"/>
    <col min="6" max="6" width="4.44140625" style="95" customWidth="1"/>
    <col min="7" max="7" width="5.77734375" style="95" customWidth="1"/>
    <col min="8" max="8" width="3.5546875" style="95" customWidth="1"/>
    <col min="9" max="9" width="5.6640625" style="95" customWidth="1"/>
    <col min="10" max="10" width="0.88671875" style="95" customWidth="1"/>
    <col min="11" max="11" width="3.6640625" style="95" customWidth="1"/>
    <col min="12" max="12" width="2.109375" style="95" customWidth="1"/>
    <col min="13" max="13" width="2.21875" style="95" customWidth="1"/>
    <col min="14" max="14" width="1.33203125" style="95" customWidth="1"/>
    <col min="15" max="15" width="6.44140625" style="95" customWidth="1"/>
    <col min="16" max="18" width="3.5546875" style="95" customWidth="1"/>
    <col min="19" max="19" width="9.88671875" style="95" customWidth="1"/>
    <col min="20" max="20" width="16.88671875" style="95" customWidth="1"/>
    <col min="21" max="21" width="3.33203125" style="95" customWidth="1"/>
    <col min="22" max="22" width="2.77734375" style="161" customWidth="1"/>
    <col min="23" max="40" width="2.77734375" style="95" customWidth="1"/>
    <col min="41" max="42" width="8.77734375" style="95"/>
    <col min="43" max="43" width="19.88671875" style="95" customWidth="1"/>
    <col min="44" max="16384" width="8.77734375" style="95"/>
  </cols>
  <sheetData>
    <row r="1" spans="1:75" s="93" customFormat="1">
      <c r="A1" s="151"/>
      <c r="B1" s="151"/>
      <c r="C1" s="151"/>
      <c r="D1" s="151"/>
      <c r="E1" s="151"/>
      <c r="F1" s="151"/>
      <c r="G1" s="151"/>
      <c r="H1" s="151"/>
      <c r="I1" s="151"/>
      <c r="J1" s="151"/>
      <c r="K1" s="151"/>
      <c r="L1" s="151"/>
      <c r="M1" s="151"/>
      <c r="N1" s="151"/>
      <c r="O1" s="151"/>
      <c r="P1" s="151"/>
      <c r="Q1" s="151"/>
      <c r="R1" s="151"/>
      <c r="S1" s="151"/>
      <c r="T1" s="151"/>
      <c r="U1" s="151"/>
      <c r="V1" s="158"/>
      <c r="W1" s="151"/>
      <c r="X1" s="151"/>
      <c r="Y1" s="151"/>
      <c r="Z1" s="151"/>
      <c r="AA1" s="151"/>
      <c r="AB1" s="151"/>
      <c r="AC1" s="151"/>
      <c r="AD1" s="151"/>
      <c r="AE1" s="151"/>
      <c r="AF1" s="151"/>
      <c r="AG1" s="151"/>
      <c r="AH1" s="152"/>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row>
    <row r="2" spans="1:75" s="93" customFormat="1" ht="33.75" customHeight="1">
      <c r="A2" s="151"/>
      <c r="B2" s="151"/>
      <c r="C2" s="151"/>
      <c r="D2" s="151"/>
      <c r="E2" s="151"/>
      <c r="F2" s="151"/>
      <c r="G2" s="151"/>
      <c r="H2" s="151"/>
      <c r="I2" s="151"/>
      <c r="J2" s="151"/>
      <c r="K2" s="151"/>
      <c r="L2" s="151"/>
      <c r="M2" s="151"/>
      <c r="N2" s="151"/>
      <c r="O2" s="151"/>
      <c r="P2" s="151"/>
      <c r="Q2" s="151"/>
      <c r="R2" s="151"/>
      <c r="S2" s="151"/>
      <c r="T2" s="151"/>
      <c r="U2" s="151"/>
      <c r="V2" s="158"/>
      <c r="W2" s="151"/>
      <c r="X2" s="151"/>
      <c r="Y2" s="151"/>
      <c r="Z2" s="151"/>
      <c r="AA2" s="151"/>
      <c r="AB2" s="151"/>
      <c r="AC2" s="151"/>
      <c r="AD2" s="151"/>
      <c r="AE2" s="151"/>
      <c r="AF2" s="151"/>
      <c r="AG2" s="151"/>
      <c r="AH2" s="152"/>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row>
    <row r="3" spans="1:75">
      <c r="A3" s="94"/>
      <c r="B3" s="519" t="s">
        <v>95</v>
      </c>
      <c r="C3" s="519"/>
      <c r="D3" s="519"/>
      <c r="E3" s="519"/>
      <c r="F3" s="519"/>
      <c r="G3" s="519"/>
      <c r="H3" s="519"/>
      <c r="I3" s="519"/>
      <c r="J3" s="519"/>
      <c r="K3" s="519"/>
      <c r="L3" s="519"/>
      <c r="M3" s="519"/>
      <c r="N3" s="519"/>
      <c r="O3" s="519"/>
      <c r="P3" s="519"/>
      <c r="Q3" s="519"/>
      <c r="R3" s="519"/>
      <c r="S3" s="519"/>
      <c r="T3" s="519"/>
      <c r="U3" s="153"/>
      <c r="V3" s="158"/>
      <c r="W3" s="135"/>
      <c r="X3" s="133"/>
      <c r="Y3" s="133"/>
      <c r="Z3" s="133"/>
      <c r="AA3" s="133"/>
      <c r="AB3" s="133"/>
      <c r="AC3" s="133"/>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row>
    <row r="4" spans="1:75" ht="21" customHeight="1">
      <c r="A4" s="94"/>
      <c r="B4" s="94"/>
      <c r="C4" s="94"/>
      <c r="D4" s="94"/>
      <c r="E4" s="96"/>
      <c r="F4" s="96"/>
      <c r="G4" s="96"/>
      <c r="H4" s="96"/>
      <c r="I4" s="96"/>
      <c r="J4" s="96"/>
      <c r="K4" s="96"/>
      <c r="L4" s="96"/>
      <c r="N4" s="97"/>
      <c r="P4" s="520">
        <f>'Sheet B | Tour Details &amp; Info'!H15</f>
        <v>0</v>
      </c>
      <c r="Q4" s="520"/>
      <c r="R4" s="520"/>
      <c r="S4" s="520"/>
      <c r="T4" s="520"/>
      <c r="U4" s="154"/>
      <c r="V4" s="158" t="str">
        <f>IF(OR(P4="",P4=0),"Please complete Application Submission Date in 'Sheet B | Tour Details &amp; Info'","")</f>
        <v>Please complete Application Submission Date in 'Sheet B | Tour Details &amp; Info'</v>
      </c>
      <c r="W4" s="133"/>
      <c r="X4" s="155"/>
      <c r="Y4" s="155"/>
      <c r="Z4" s="133"/>
      <c r="AA4" s="133"/>
      <c r="AB4" s="133"/>
      <c r="AC4" s="133"/>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row>
    <row r="5" spans="1:75" ht="5.25" customHeight="1">
      <c r="A5" s="94"/>
      <c r="B5" s="94"/>
      <c r="C5" s="94"/>
      <c r="D5" s="94"/>
      <c r="E5" s="96"/>
      <c r="F5" s="96"/>
      <c r="G5" s="96"/>
      <c r="H5" s="96"/>
      <c r="I5" s="96"/>
      <c r="J5" s="96"/>
      <c r="K5" s="96"/>
      <c r="L5" s="96"/>
      <c r="N5" s="97"/>
      <c r="P5" s="98"/>
      <c r="Q5" s="98"/>
      <c r="R5" s="98"/>
      <c r="S5" s="98"/>
      <c r="T5" s="98"/>
      <c r="U5" s="154"/>
      <c r="V5" s="158"/>
      <c r="W5" s="133"/>
      <c r="X5" s="155"/>
      <c r="Y5" s="155"/>
      <c r="Z5" s="133"/>
      <c r="AA5" s="133"/>
      <c r="AB5" s="133"/>
      <c r="AC5" s="133"/>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row>
    <row r="6" spans="1:75" ht="15.75" customHeight="1">
      <c r="A6" s="94"/>
      <c r="B6" s="94"/>
      <c r="C6" s="94"/>
      <c r="D6" s="94"/>
      <c r="E6" s="96"/>
      <c r="F6" s="96"/>
      <c r="G6" s="96"/>
      <c r="H6" s="96"/>
      <c r="I6" s="96"/>
      <c r="J6" s="96"/>
      <c r="K6" s="96"/>
      <c r="L6" s="96"/>
      <c r="N6" s="99"/>
      <c r="O6" s="100"/>
      <c r="P6" s="100"/>
      <c r="Q6" s="100"/>
      <c r="R6" s="100"/>
      <c r="S6" s="100"/>
      <c r="T6" s="100"/>
      <c r="U6" s="156"/>
      <c r="V6" s="158"/>
      <c r="W6" s="133"/>
      <c r="X6" s="134"/>
      <c r="Y6" s="134"/>
      <c r="Z6" s="133"/>
      <c r="AA6" s="133"/>
      <c r="AB6" s="133"/>
      <c r="AC6" s="133"/>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row>
    <row r="7" spans="1:75" ht="15.75" customHeight="1">
      <c r="A7" s="101"/>
      <c r="B7" s="101"/>
      <c r="C7" s="101"/>
      <c r="D7" s="101"/>
      <c r="E7" s="96"/>
      <c r="F7" s="96"/>
      <c r="G7" s="96"/>
      <c r="H7" s="96"/>
      <c r="I7" s="96"/>
      <c r="J7" s="96"/>
      <c r="K7" s="96"/>
      <c r="L7" s="96"/>
      <c r="M7" s="96"/>
      <c r="N7" s="96"/>
      <c r="O7" s="96"/>
      <c r="P7" s="96"/>
      <c r="Q7" s="96"/>
      <c r="R7" s="96"/>
      <c r="S7" s="96"/>
      <c r="T7" s="96"/>
      <c r="U7" s="131"/>
      <c r="V7" s="158"/>
      <c r="W7" s="133"/>
      <c r="X7" s="134"/>
      <c r="Y7" s="134"/>
      <c r="Z7" s="133"/>
      <c r="AA7" s="133"/>
      <c r="AB7" s="133"/>
      <c r="AC7" s="133"/>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row>
    <row r="8" spans="1:75" ht="15.75" customHeight="1">
      <c r="A8" s="101"/>
      <c r="B8" s="101" t="s">
        <v>96</v>
      </c>
      <c r="D8" s="101"/>
      <c r="E8" s="96"/>
      <c r="F8" s="96"/>
      <c r="G8" s="96"/>
      <c r="H8" s="96"/>
      <c r="I8" s="96"/>
      <c r="J8" s="96"/>
      <c r="K8" s="96"/>
      <c r="L8" s="96"/>
      <c r="M8" s="96"/>
      <c r="N8" s="96"/>
      <c r="O8" s="96"/>
      <c r="P8" s="96"/>
      <c r="Q8" s="96"/>
      <c r="R8" s="96"/>
      <c r="S8" s="96"/>
      <c r="T8" s="96"/>
      <c r="U8" s="131"/>
      <c r="V8" s="158"/>
      <c r="W8" s="133"/>
      <c r="X8" s="134"/>
      <c r="Y8" s="134"/>
      <c r="Z8" s="133"/>
      <c r="AA8" s="133"/>
      <c r="AB8" s="133"/>
      <c r="AC8" s="133"/>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row>
    <row r="9" spans="1:75" s="123" customFormat="1" ht="16.5" customHeight="1">
      <c r="A9" s="119"/>
      <c r="B9" s="120" t="s">
        <v>103</v>
      </c>
      <c r="C9" s="121"/>
      <c r="D9" s="121"/>
      <c r="E9" s="121"/>
      <c r="F9" s="121"/>
      <c r="G9" s="121"/>
      <c r="H9" s="122"/>
      <c r="I9" s="122"/>
      <c r="J9" s="109"/>
      <c r="K9" s="109"/>
      <c r="L9" s="109"/>
      <c r="M9" s="109"/>
      <c r="N9" s="109"/>
      <c r="O9" s="109"/>
      <c r="P9" s="109"/>
      <c r="Q9" s="109"/>
      <c r="R9" s="109"/>
      <c r="S9" s="109"/>
      <c r="T9" s="109"/>
      <c r="U9" s="125"/>
      <c r="V9" s="159"/>
      <c r="W9" s="127"/>
      <c r="X9" s="128"/>
      <c r="Y9" s="128"/>
      <c r="Z9" s="127"/>
      <c r="AA9" s="127"/>
      <c r="AB9" s="127"/>
      <c r="AC9" s="127"/>
      <c r="AD9" s="129"/>
      <c r="AE9" s="129"/>
      <c r="AF9" s="129"/>
      <c r="AG9" s="129"/>
      <c r="AH9" s="130"/>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row>
    <row r="10" spans="1:75" ht="23.25" customHeight="1">
      <c r="A10" s="102"/>
      <c r="B10" s="103"/>
      <c r="C10" s="104"/>
      <c r="D10" s="104"/>
      <c r="E10" s="104"/>
      <c r="F10" s="104"/>
      <c r="G10" s="104"/>
      <c r="H10" s="105"/>
      <c r="I10" s="105"/>
      <c r="J10" s="96"/>
      <c r="K10" s="96"/>
      <c r="L10" s="96"/>
      <c r="M10" s="96"/>
      <c r="N10" s="96"/>
      <c r="O10" s="96"/>
      <c r="P10" s="96"/>
      <c r="Q10" s="96"/>
      <c r="R10" s="96"/>
      <c r="S10" s="96"/>
      <c r="T10" s="96"/>
      <c r="U10" s="131"/>
      <c r="V10" s="160"/>
      <c r="W10" s="133"/>
      <c r="X10" s="134"/>
      <c r="Y10" s="134"/>
      <c r="Z10" s="133"/>
      <c r="AA10" s="133"/>
      <c r="AB10" s="133"/>
      <c r="AC10" s="133"/>
      <c r="AD10" s="135"/>
      <c r="AE10" s="135"/>
      <c r="AF10" s="135"/>
      <c r="AG10" s="135"/>
      <c r="AH10" s="136"/>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row>
    <row r="11" spans="1:75" ht="38.450000000000003" customHeight="1">
      <c r="A11" s="521" t="s">
        <v>180</v>
      </c>
      <c r="B11" s="521"/>
      <c r="C11" s="521"/>
      <c r="D11" s="521"/>
      <c r="E11" s="521"/>
      <c r="F11" s="521"/>
      <c r="G11" s="521"/>
      <c r="H11" s="521"/>
      <c r="I11" s="521"/>
      <c r="J11" s="521"/>
      <c r="K11" s="521"/>
      <c r="L11" s="521"/>
      <c r="M11" s="521"/>
      <c r="N11" s="521"/>
      <c r="O11" s="521"/>
      <c r="P11" s="521"/>
      <c r="Q11" s="521"/>
      <c r="R11" s="521"/>
      <c r="S11" s="521"/>
      <c r="T11" s="521"/>
      <c r="U11" s="131"/>
      <c r="V11" s="160"/>
      <c r="W11" s="133"/>
      <c r="X11" s="134"/>
      <c r="Y11" s="134"/>
      <c r="Z11" s="133"/>
      <c r="AA11" s="133"/>
      <c r="AB11" s="133"/>
      <c r="AC11" s="133"/>
      <c r="AD11" s="135"/>
      <c r="AE11" s="135"/>
      <c r="AF11" s="135"/>
      <c r="AG11" s="135"/>
      <c r="AH11" s="136"/>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row>
    <row r="12" spans="1:75" ht="14.25" customHeight="1">
      <c r="A12" s="522" t="s">
        <v>179</v>
      </c>
      <c r="B12" s="523"/>
      <c r="C12" s="523"/>
      <c r="D12" s="523"/>
      <c r="E12" s="523"/>
      <c r="F12" s="523"/>
      <c r="G12" s="523"/>
      <c r="H12" s="523"/>
      <c r="I12" s="523"/>
      <c r="J12" s="523"/>
      <c r="K12" s="523"/>
      <c r="L12" s="523"/>
      <c r="M12" s="523"/>
      <c r="N12" s="523"/>
      <c r="O12" s="523"/>
      <c r="P12" s="523"/>
      <c r="Q12" s="523"/>
      <c r="R12" s="523"/>
      <c r="S12" s="523"/>
      <c r="T12" s="523"/>
      <c r="U12" s="137"/>
      <c r="V12" s="158"/>
      <c r="W12" s="133"/>
      <c r="X12" s="133"/>
      <c r="Y12" s="133"/>
      <c r="Z12" s="133"/>
      <c r="AA12" s="133"/>
      <c r="AB12" s="133"/>
      <c r="AC12" s="133"/>
      <c r="AD12" s="135"/>
      <c r="AE12" s="135"/>
      <c r="AF12" s="135"/>
      <c r="AG12" s="139"/>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row>
    <row r="13" spans="1:75" ht="14.25" customHeight="1">
      <c r="A13" s="106"/>
      <c r="B13" s="106"/>
      <c r="C13" s="106"/>
      <c r="D13" s="106"/>
      <c r="E13" s="106"/>
      <c r="F13" s="106"/>
      <c r="G13" s="106"/>
      <c r="H13" s="106"/>
      <c r="I13" s="106"/>
      <c r="J13" s="106"/>
      <c r="K13" s="106"/>
      <c r="L13" s="106"/>
      <c r="M13" s="106"/>
      <c r="N13" s="106"/>
      <c r="O13" s="106"/>
      <c r="P13" s="106"/>
      <c r="Q13" s="106"/>
      <c r="R13" s="106"/>
      <c r="S13" s="106"/>
      <c r="T13" s="106"/>
      <c r="U13" s="137"/>
      <c r="V13" s="158"/>
      <c r="W13" s="133"/>
      <c r="X13" s="133"/>
      <c r="Y13" s="133"/>
      <c r="Z13" s="133"/>
      <c r="AA13" s="133"/>
      <c r="AB13" s="133"/>
      <c r="AC13" s="133"/>
      <c r="AD13" s="135"/>
      <c r="AE13" s="135"/>
      <c r="AF13" s="135"/>
      <c r="AG13" s="139"/>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row>
    <row r="14" spans="1:75" ht="121.15" customHeight="1">
      <c r="A14" s="507" t="s">
        <v>196</v>
      </c>
      <c r="B14" s="507"/>
      <c r="C14" s="507"/>
      <c r="D14" s="507"/>
      <c r="E14" s="507"/>
      <c r="F14" s="507"/>
      <c r="G14" s="507"/>
      <c r="H14" s="507"/>
      <c r="I14" s="507"/>
      <c r="J14" s="507"/>
      <c r="K14" s="507"/>
      <c r="L14" s="507"/>
      <c r="M14" s="507"/>
      <c r="N14" s="507"/>
      <c r="O14" s="507"/>
      <c r="P14" s="507"/>
      <c r="Q14" s="507"/>
      <c r="R14" s="507"/>
      <c r="S14" s="507"/>
      <c r="T14" s="507"/>
      <c r="U14" s="137"/>
      <c r="V14" s="158"/>
      <c r="W14" s="133"/>
      <c r="X14" s="133"/>
      <c r="Y14" s="133"/>
      <c r="Z14" s="133"/>
      <c r="AA14" s="133"/>
      <c r="AB14" s="133"/>
      <c r="AC14" s="133"/>
      <c r="AD14" s="135"/>
      <c r="AE14" s="135"/>
      <c r="AF14" s="135"/>
      <c r="AG14" s="139"/>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row>
    <row r="15" spans="1:75" ht="22.5" customHeight="1">
      <c r="A15" s="107"/>
      <c r="B15" s="107"/>
      <c r="C15" s="107"/>
      <c r="D15" s="107"/>
      <c r="E15" s="107"/>
      <c r="F15" s="107"/>
      <c r="G15" s="107"/>
      <c r="H15" s="107"/>
      <c r="I15" s="107"/>
      <c r="J15" s="107"/>
      <c r="K15" s="107"/>
      <c r="L15" s="107"/>
      <c r="M15" s="107"/>
      <c r="N15" s="107"/>
      <c r="O15" s="107"/>
      <c r="P15" s="107"/>
      <c r="Q15" s="107"/>
      <c r="R15" s="107"/>
      <c r="S15" s="107"/>
      <c r="T15" s="107"/>
      <c r="U15" s="131"/>
      <c r="V15" s="158"/>
      <c r="W15" s="133"/>
      <c r="X15" s="133"/>
      <c r="Y15" s="133"/>
      <c r="Z15" s="133"/>
      <c r="AA15" s="133"/>
      <c r="AB15" s="133"/>
      <c r="AC15" s="133"/>
      <c r="AD15" s="135"/>
      <c r="AE15" s="135"/>
      <c r="AF15" s="135"/>
      <c r="AG15" s="139"/>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row>
    <row r="16" spans="1:75">
      <c r="A16" s="524" t="s">
        <v>104</v>
      </c>
      <c r="B16" s="525"/>
      <c r="C16" s="525"/>
      <c r="D16" s="525"/>
      <c r="E16" s="525"/>
      <c r="F16" s="525"/>
      <c r="G16" s="525"/>
      <c r="H16" s="525"/>
      <c r="I16" s="525"/>
      <c r="J16" s="525"/>
      <c r="K16" s="525"/>
      <c r="L16" s="96"/>
      <c r="M16" s="96"/>
      <c r="N16" s="96"/>
      <c r="O16" s="96"/>
      <c r="P16" s="96"/>
      <c r="Q16" s="96"/>
      <c r="R16" s="96"/>
      <c r="S16" s="96"/>
      <c r="T16" s="96"/>
      <c r="U16" s="131"/>
      <c r="V16" s="158"/>
      <c r="W16" s="133"/>
      <c r="X16" s="133"/>
      <c r="Y16" s="133"/>
      <c r="Z16" s="133"/>
      <c r="AA16" s="133"/>
      <c r="AB16" s="133"/>
      <c r="AC16" s="133"/>
      <c r="AD16" s="135"/>
      <c r="AE16" s="135"/>
      <c r="AF16" s="135"/>
      <c r="AG16" s="135"/>
      <c r="AH16" s="135"/>
      <c r="AI16" s="135"/>
      <c r="AJ16" s="135"/>
      <c r="AK16" s="135"/>
      <c r="AL16" s="135"/>
      <c r="AM16" s="135"/>
      <c r="AN16" s="135"/>
      <c r="AO16" s="135"/>
      <c r="AP16" s="135"/>
      <c r="AQ16" s="133"/>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row>
    <row r="17" spans="1:75" ht="45" customHeight="1">
      <c r="A17" s="526" t="s">
        <v>105</v>
      </c>
      <c r="B17" s="526"/>
      <c r="C17" s="526"/>
      <c r="D17" s="526"/>
      <c r="E17" s="526"/>
      <c r="F17" s="526"/>
      <c r="G17" s="526"/>
      <c r="H17" s="526"/>
      <c r="I17" s="526"/>
      <c r="J17" s="108"/>
      <c r="K17" s="518">
        <f>'Sheet A｜Company Info'!D9</f>
        <v>0</v>
      </c>
      <c r="L17" s="518"/>
      <c r="M17" s="518"/>
      <c r="N17" s="518"/>
      <c r="O17" s="518"/>
      <c r="P17" s="518"/>
      <c r="Q17" s="518"/>
      <c r="R17" s="518"/>
      <c r="S17" s="518"/>
      <c r="T17" s="518"/>
      <c r="U17" s="140"/>
      <c r="V17" s="158" t="str">
        <f>IF((K17=0),"Please complete 'Address of Applicant’s Company' in 'Sheet A | Company Info'","")</f>
        <v>Please complete 'Address of Applicant’s Company' in 'Sheet A | Company Info'</v>
      </c>
      <c r="W17" s="141"/>
      <c r="X17" s="133"/>
      <c r="Y17" s="133"/>
      <c r="Z17" s="133"/>
      <c r="AA17" s="133"/>
      <c r="AB17" s="133"/>
      <c r="AC17" s="135"/>
      <c r="AD17" s="135"/>
      <c r="AE17" s="135"/>
      <c r="AF17" s="135"/>
      <c r="AG17" s="139"/>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row>
    <row r="18" spans="1:75" ht="45" customHeight="1">
      <c r="A18" s="518" t="s">
        <v>106</v>
      </c>
      <c r="B18" s="518"/>
      <c r="C18" s="518"/>
      <c r="D18" s="518"/>
      <c r="E18" s="518"/>
      <c r="F18" s="518"/>
      <c r="G18" s="518"/>
      <c r="H18" s="518"/>
      <c r="I18" s="518"/>
      <c r="J18" s="109"/>
      <c r="K18" s="518">
        <f>'Sheet A｜Company Info'!D7</f>
        <v>0</v>
      </c>
      <c r="L18" s="518"/>
      <c r="M18" s="518"/>
      <c r="N18" s="518"/>
      <c r="O18" s="518"/>
      <c r="P18" s="518"/>
      <c r="Q18" s="518"/>
      <c r="R18" s="518"/>
      <c r="S18" s="518"/>
      <c r="T18" s="518"/>
      <c r="U18" s="140"/>
      <c r="V18" s="158" t="str">
        <f>IF((K18=0),"Please complete ' Applicant’s Company Name' in 'Sheet A | Company Info'","")</f>
        <v>Please complete ' Applicant’s Company Name' in 'Sheet A | Company Info'</v>
      </c>
      <c r="W18" s="141"/>
      <c r="X18" s="133"/>
      <c r="Y18" s="133"/>
      <c r="Z18" s="133"/>
      <c r="AA18" s="133"/>
      <c r="AB18" s="133"/>
      <c r="AC18" s="133"/>
      <c r="AD18" s="135"/>
      <c r="AE18" s="135"/>
      <c r="AF18" s="135"/>
      <c r="AG18" s="139"/>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row>
    <row r="19" spans="1:75" ht="45" customHeight="1">
      <c r="A19" s="518" t="s">
        <v>107</v>
      </c>
      <c r="B19" s="518"/>
      <c r="C19" s="518"/>
      <c r="D19" s="518"/>
      <c r="E19" s="518"/>
      <c r="F19" s="518"/>
      <c r="G19" s="518"/>
      <c r="H19" s="518"/>
      <c r="I19" s="109"/>
      <c r="J19" s="109"/>
      <c r="K19" s="518">
        <f>'Sheet A｜Company Info'!D8</f>
        <v>0</v>
      </c>
      <c r="L19" s="518"/>
      <c r="M19" s="518"/>
      <c r="N19" s="518"/>
      <c r="O19" s="518"/>
      <c r="P19" s="518"/>
      <c r="Q19" s="518"/>
      <c r="R19" s="518"/>
      <c r="S19" s="518"/>
      <c r="T19" s="518"/>
      <c r="U19" s="140"/>
      <c r="V19" s="158" t="str">
        <f>IF((K19=0),"Please complete ' Name of Applicant' in 'Sheet A | Company Info'","")</f>
        <v>Please complete ' Name of Applicant' in 'Sheet A | Company Info'</v>
      </c>
      <c r="W19" s="141"/>
      <c r="X19" s="133"/>
      <c r="Y19" s="133"/>
      <c r="Z19" s="133"/>
      <c r="AA19" s="133"/>
      <c r="AB19" s="133"/>
      <c r="AC19" s="133"/>
      <c r="AD19" s="135"/>
      <c r="AE19" s="135"/>
      <c r="AF19" s="135"/>
      <c r="AG19" s="139"/>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row>
    <row r="20" spans="1:75" ht="13.5" customHeight="1">
      <c r="A20" s="101"/>
      <c r="B20" s="101"/>
      <c r="C20" s="101"/>
      <c r="D20" s="101"/>
      <c r="E20" s="96"/>
      <c r="F20" s="96"/>
      <c r="G20" s="96"/>
      <c r="H20" s="96"/>
      <c r="I20" s="96"/>
      <c r="J20" s="96"/>
      <c r="K20" s="96"/>
      <c r="L20" s="96"/>
      <c r="M20" s="96"/>
      <c r="N20" s="96"/>
      <c r="O20" s="96"/>
      <c r="P20" s="96"/>
      <c r="Q20" s="96"/>
      <c r="R20" s="96"/>
      <c r="S20" s="96"/>
      <c r="T20" s="96"/>
      <c r="U20" s="131"/>
      <c r="V20" s="158"/>
      <c r="W20" s="133"/>
      <c r="X20" s="133"/>
      <c r="Y20" s="133"/>
      <c r="Z20" s="133"/>
      <c r="AA20" s="133"/>
      <c r="AB20" s="133"/>
      <c r="AC20" s="133"/>
      <c r="AD20" s="135"/>
      <c r="AE20" s="135"/>
      <c r="AF20" s="135"/>
      <c r="AG20" s="139"/>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row>
    <row r="21" spans="1:75" ht="20.100000000000001" customHeight="1">
      <c r="A21" s="112" t="s">
        <v>99</v>
      </c>
      <c r="B21" s="94"/>
      <c r="C21" s="516" t="s">
        <v>97</v>
      </c>
      <c r="D21" s="516"/>
      <c r="E21" s="516"/>
      <c r="F21" s="516"/>
      <c r="G21" s="516"/>
      <c r="H21" s="516"/>
      <c r="I21" s="516"/>
      <c r="J21" s="113"/>
      <c r="K21" s="113"/>
      <c r="M21" s="517">
        <f>'Sheet B | Tour Details &amp; Info'!L30</f>
        <v>0</v>
      </c>
      <c r="N21" s="517"/>
      <c r="O21" s="517"/>
      <c r="P21" s="517"/>
      <c r="Q21" s="517"/>
      <c r="R21" s="190" t="s">
        <v>98</v>
      </c>
      <c r="S21" s="96"/>
      <c r="T21" s="96"/>
      <c r="U21" s="131"/>
      <c r="V21" s="158" t="str">
        <f>IF(OR(M21="",M21=0),"Please complete  'Sheet B | Tour Details &amp; Info'","")</f>
        <v>Please complete  'Sheet B | Tour Details &amp; Info'</v>
      </c>
      <c r="W21" s="133"/>
      <c r="X21" s="142"/>
      <c r="Y21" s="133"/>
      <c r="Z21" s="133"/>
      <c r="AA21" s="133"/>
      <c r="AB21" s="133"/>
      <c r="AC21" s="133"/>
      <c r="AD21" s="133"/>
      <c r="AE21" s="135"/>
      <c r="AF21" s="135"/>
      <c r="AG21" s="139"/>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row>
    <row r="22" spans="1:75" ht="20.25" customHeight="1">
      <c r="A22" s="112"/>
      <c r="B22" s="94"/>
      <c r="C22" s="505" t="s">
        <v>108</v>
      </c>
      <c r="D22" s="505"/>
      <c r="E22" s="505"/>
      <c r="F22" s="505"/>
      <c r="G22" s="505"/>
      <c r="H22" s="505"/>
      <c r="I22" s="505"/>
      <c r="J22" s="113"/>
      <c r="K22" s="113"/>
      <c r="M22" s="113"/>
      <c r="N22" s="113"/>
      <c r="O22" s="113"/>
      <c r="P22" s="113"/>
      <c r="Q22" s="113"/>
      <c r="R22" s="114"/>
      <c r="S22" s="96"/>
      <c r="T22" s="96"/>
      <c r="U22" s="131"/>
      <c r="V22" s="158"/>
      <c r="W22" s="133"/>
      <c r="X22" s="142"/>
      <c r="Y22" s="133"/>
      <c r="Z22" s="133"/>
      <c r="AA22" s="133"/>
      <c r="AB22" s="133"/>
      <c r="AC22" s="133"/>
      <c r="AD22" s="133"/>
      <c r="AE22" s="135"/>
      <c r="AF22" s="135"/>
      <c r="AG22" s="139"/>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row>
    <row r="23" spans="1:75" ht="5.0999999999999996" customHeight="1">
      <c r="A23" s="106"/>
      <c r="B23" s="111"/>
      <c r="J23" s="115"/>
      <c r="K23" s="115"/>
      <c r="L23" s="96"/>
      <c r="M23" s="96"/>
      <c r="N23" s="96"/>
      <c r="O23" s="96"/>
      <c r="P23" s="96"/>
      <c r="Q23" s="96"/>
      <c r="R23" s="96"/>
      <c r="S23" s="96"/>
      <c r="T23" s="96"/>
      <c r="U23" s="131"/>
      <c r="V23" s="158"/>
      <c r="W23" s="143"/>
      <c r="X23" s="133"/>
      <c r="Y23" s="133"/>
      <c r="Z23" s="506"/>
      <c r="AA23" s="506"/>
      <c r="AB23" s="506"/>
      <c r="AC23" s="133"/>
      <c r="AD23" s="144"/>
      <c r="AE23" s="135"/>
      <c r="AF23" s="135"/>
      <c r="AG23" s="139"/>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row>
    <row r="24" spans="1:75" ht="20.100000000000001" customHeight="1">
      <c r="A24" s="302" t="s">
        <v>100</v>
      </c>
      <c r="B24" s="116"/>
      <c r="C24" s="507" t="s">
        <v>185</v>
      </c>
      <c r="D24" s="507"/>
      <c r="E24" s="507"/>
      <c r="F24" s="507"/>
      <c r="G24" s="507"/>
      <c r="H24" s="507"/>
      <c r="I24" s="507"/>
      <c r="J24" s="117"/>
      <c r="K24" s="117"/>
      <c r="L24" s="117"/>
      <c r="M24" s="508">
        <f>MIN('Sheet B | Tour Details &amp; Info'!E20:E29)</f>
        <v>0</v>
      </c>
      <c r="N24" s="508"/>
      <c r="O24" s="508"/>
      <c r="P24" s="508"/>
      <c r="Q24" s="508"/>
      <c r="R24" s="508"/>
      <c r="S24" s="399" t="s">
        <v>182</v>
      </c>
      <c r="T24" s="398">
        <f>MAX('Sheet B | Tour Details &amp; Info'!F20:F29)</f>
        <v>0</v>
      </c>
      <c r="U24" s="145"/>
      <c r="V24" s="158" t="str">
        <f>IF((M24=0),"Please complete 'Tour Start Date' in 'Sheet B | Tour Details &amp; Info'","")</f>
        <v>Please complete 'Tour Start Date' in 'Sheet B | Tour Details &amp; Info'</v>
      </c>
      <c r="W24" s="133"/>
      <c r="X24" s="142"/>
      <c r="Y24" s="133"/>
      <c r="Z24" s="142"/>
      <c r="AA24" s="142"/>
      <c r="AB24" s="142"/>
      <c r="AC24" s="142"/>
      <c r="AD24" s="135"/>
      <c r="AE24" s="135"/>
      <c r="AF24" s="135"/>
      <c r="AG24" s="139"/>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row>
    <row r="25" spans="1:75" ht="20.100000000000001" customHeight="1">
      <c r="A25" s="106"/>
      <c r="B25" s="111"/>
      <c r="C25" s="509" t="s">
        <v>181</v>
      </c>
      <c r="D25" s="505"/>
      <c r="E25" s="505"/>
      <c r="F25" s="505"/>
      <c r="G25" s="505"/>
      <c r="H25" s="505"/>
      <c r="I25" s="505"/>
      <c r="J25" s="115"/>
      <c r="K25" s="115"/>
      <c r="L25" s="96"/>
      <c r="M25" s="514"/>
      <c r="N25" s="514"/>
      <c r="O25" s="514"/>
      <c r="P25" s="514"/>
      <c r="Q25" s="514"/>
      <c r="R25" s="514"/>
      <c r="S25" s="96"/>
      <c r="T25" s="96"/>
      <c r="U25" s="131"/>
      <c r="V25" s="158" t="str">
        <f>IF((M24=0),"Please complete 'Tour End Date' in 'Sheet B | Tour Details &amp; Info'","")</f>
        <v>Please complete 'Tour End Date' in 'Sheet B | Tour Details &amp; Info'</v>
      </c>
      <c r="W25" s="146"/>
      <c r="X25" s="147"/>
      <c r="Y25" s="142"/>
      <c r="Z25" s="142"/>
      <c r="AA25" s="148"/>
      <c r="AB25" s="147"/>
      <c r="AC25" s="147"/>
      <c r="AD25" s="131"/>
      <c r="AE25" s="131"/>
      <c r="AF25" s="131"/>
      <c r="AG25" s="139"/>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row>
    <row r="26" spans="1:75" ht="5.0999999999999996" customHeight="1">
      <c r="A26" s="106"/>
      <c r="B26" s="111"/>
      <c r="C26" s="111"/>
      <c r="D26" s="111"/>
      <c r="E26" s="96"/>
      <c r="F26" s="96"/>
      <c r="G26" s="94"/>
      <c r="H26" s="115"/>
      <c r="I26" s="115"/>
      <c r="J26" s="115"/>
      <c r="K26" s="115"/>
      <c r="L26" s="96"/>
      <c r="M26" s="96"/>
      <c r="N26" s="96"/>
      <c r="O26" s="96"/>
      <c r="P26" s="96"/>
      <c r="Q26" s="96"/>
      <c r="R26" s="96"/>
      <c r="S26" s="96"/>
      <c r="T26" s="96"/>
      <c r="U26" s="131"/>
      <c r="V26" s="158"/>
      <c r="W26" s="146"/>
      <c r="X26" s="147"/>
      <c r="Y26" s="142"/>
      <c r="Z26" s="142"/>
      <c r="AA26" s="148"/>
      <c r="AB26" s="147"/>
      <c r="AC26" s="147"/>
      <c r="AD26" s="131"/>
      <c r="AE26" s="131"/>
      <c r="AF26" s="131"/>
      <c r="AG26" s="139"/>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row>
    <row r="27" spans="1:75" ht="20.25" customHeight="1">
      <c r="A27" s="302"/>
      <c r="B27" s="116"/>
      <c r="C27" s="513"/>
      <c r="D27" s="513"/>
      <c r="E27" s="513"/>
      <c r="F27" s="513"/>
      <c r="G27" s="513"/>
      <c r="H27" s="513"/>
      <c r="I27" s="513"/>
      <c r="J27" s="117"/>
      <c r="K27" s="117"/>
      <c r="L27" s="117"/>
      <c r="S27" s="118"/>
      <c r="T27" s="118"/>
      <c r="U27" s="145"/>
      <c r="V27" s="160"/>
      <c r="W27" s="133"/>
      <c r="X27" s="133"/>
      <c r="Y27" s="133"/>
      <c r="Z27" s="133"/>
      <c r="AA27" s="133"/>
      <c r="AB27" s="133"/>
      <c r="AC27" s="133"/>
      <c r="AD27" s="135"/>
      <c r="AE27" s="135"/>
      <c r="AF27" s="135"/>
      <c r="AG27" s="139"/>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row>
    <row r="28" spans="1:75" ht="15" customHeight="1">
      <c r="A28" s="112" t="s">
        <v>102</v>
      </c>
      <c r="B28" s="96"/>
      <c r="C28" s="515" t="s">
        <v>126</v>
      </c>
      <c r="D28" s="515"/>
      <c r="E28" s="515"/>
      <c r="F28" s="515"/>
      <c r="G28" s="515"/>
      <c r="H28" s="515"/>
      <c r="I28" s="515"/>
      <c r="J28" s="515"/>
      <c r="K28" s="515"/>
      <c r="L28" s="515"/>
      <c r="M28" s="515"/>
      <c r="N28" s="515"/>
      <c r="O28" s="515"/>
      <c r="P28" s="515"/>
      <c r="Q28" s="515"/>
      <c r="R28" s="515"/>
      <c r="S28" s="515"/>
      <c r="T28" s="515"/>
      <c r="U28" s="149"/>
      <c r="V28" s="158"/>
      <c r="W28" s="133"/>
      <c r="X28" s="133"/>
      <c r="Y28" s="133"/>
      <c r="Z28" s="133"/>
      <c r="AA28" s="133"/>
      <c r="AB28" s="133"/>
      <c r="AC28" s="133"/>
      <c r="AD28" s="135"/>
      <c r="AE28" s="135"/>
      <c r="AF28" s="135"/>
      <c r="AG28" s="139"/>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row>
    <row r="29" spans="1:75" ht="117.75" customHeight="1">
      <c r="A29" s="106"/>
      <c r="B29" s="511" t="s">
        <v>226</v>
      </c>
      <c r="C29" s="512"/>
      <c r="D29" s="512"/>
      <c r="E29" s="512"/>
      <c r="F29" s="512"/>
      <c r="G29" s="512"/>
      <c r="H29" s="512"/>
      <c r="I29" s="512"/>
      <c r="J29" s="512"/>
      <c r="K29" s="512"/>
      <c r="L29" s="512"/>
      <c r="M29" s="512"/>
      <c r="N29" s="512"/>
      <c r="O29" s="512"/>
      <c r="P29" s="512"/>
      <c r="Q29" s="512"/>
      <c r="R29" s="512"/>
      <c r="S29" s="512"/>
      <c r="T29" s="512"/>
      <c r="U29" s="131"/>
      <c r="V29" s="158"/>
      <c r="W29" s="133"/>
      <c r="X29" s="133"/>
      <c r="Y29" s="133"/>
      <c r="Z29" s="133"/>
      <c r="AA29" s="133"/>
      <c r="AB29" s="133"/>
      <c r="AC29" s="133"/>
      <c r="AD29" s="135"/>
      <c r="AE29" s="135"/>
      <c r="AF29" s="135"/>
      <c r="AG29" s="139"/>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row>
    <row r="30" spans="1:75" ht="49.5" customHeight="1">
      <c r="A30" s="111"/>
      <c r="B30" s="111"/>
      <c r="C30" s="510"/>
      <c r="D30" s="510"/>
      <c r="E30" s="510"/>
      <c r="F30" s="510"/>
      <c r="G30" s="510"/>
      <c r="H30" s="510"/>
      <c r="I30" s="510"/>
      <c r="J30" s="510"/>
      <c r="K30" s="510"/>
      <c r="L30" s="510"/>
      <c r="M30" s="510"/>
      <c r="N30" s="510"/>
      <c r="O30" s="510"/>
      <c r="P30" s="510"/>
      <c r="Q30" s="510"/>
      <c r="R30" s="510"/>
      <c r="S30" s="510"/>
      <c r="T30" s="510"/>
      <c r="U30" s="131"/>
      <c r="V30" s="158"/>
      <c r="W30" s="133"/>
      <c r="X30" s="133"/>
      <c r="Y30" s="133"/>
      <c r="Z30" s="133"/>
      <c r="AA30" s="133"/>
      <c r="AB30" s="133"/>
      <c r="AC30" s="133"/>
      <c r="AD30" s="135"/>
      <c r="AE30" s="135"/>
      <c r="AF30" s="135"/>
      <c r="AG30" s="150"/>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row>
    <row r="31" spans="1:75">
      <c r="A31" s="157"/>
      <c r="B31" s="157"/>
      <c r="C31" s="157"/>
      <c r="D31" s="157"/>
      <c r="E31" s="131"/>
      <c r="F31" s="131"/>
      <c r="G31" s="131"/>
      <c r="H31" s="131"/>
      <c r="I31" s="131"/>
      <c r="J31" s="131"/>
      <c r="K31" s="131"/>
      <c r="L31" s="131"/>
      <c r="M31" s="131"/>
      <c r="N31" s="131"/>
      <c r="O31" s="131"/>
      <c r="P31" s="131"/>
      <c r="Q31" s="131"/>
      <c r="R31" s="131"/>
      <c r="S31" s="131"/>
      <c r="T31" s="131"/>
      <c r="U31" s="131"/>
      <c r="V31" s="158"/>
      <c r="W31" s="133"/>
      <c r="X31" s="133"/>
      <c r="Y31" s="133"/>
      <c r="Z31" s="133"/>
      <c r="AA31" s="133"/>
      <c r="AB31" s="133"/>
      <c r="AC31" s="133"/>
      <c r="AD31" s="135"/>
      <c r="AE31" s="135"/>
      <c r="AF31" s="135"/>
      <c r="AG31" s="150"/>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row>
    <row r="32" spans="1:75">
      <c r="A32" s="131"/>
      <c r="B32" s="131"/>
      <c r="C32" s="131"/>
      <c r="D32" s="131"/>
      <c r="E32" s="131"/>
      <c r="F32" s="131"/>
      <c r="G32" s="131"/>
      <c r="H32" s="131"/>
      <c r="I32" s="131"/>
      <c r="J32" s="131"/>
      <c r="K32" s="131"/>
      <c r="L32" s="131"/>
      <c r="M32" s="131"/>
      <c r="N32" s="131"/>
      <c r="O32" s="131"/>
      <c r="P32" s="131"/>
      <c r="Q32" s="131"/>
      <c r="R32" s="131"/>
      <c r="S32" s="131"/>
      <c r="T32" s="131"/>
      <c r="U32" s="131"/>
      <c r="V32" s="158"/>
      <c r="W32" s="133"/>
      <c r="X32" s="133"/>
      <c r="Y32" s="133"/>
      <c r="Z32" s="133"/>
      <c r="AA32" s="133"/>
      <c r="AB32" s="133"/>
      <c r="AC32" s="133"/>
      <c r="AD32" s="135"/>
      <c r="AE32" s="135"/>
      <c r="AF32" s="135"/>
      <c r="AG32" s="150"/>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row>
    <row r="33" spans="1:75">
      <c r="A33" s="157"/>
      <c r="B33" s="157"/>
      <c r="C33" s="157"/>
      <c r="D33" s="157"/>
      <c r="E33" s="131"/>
      <c r="F33" s="131"/>
      <c r="G33" s="131"/>
      <c r="H33" s="131"/>
      <c r="I33" s="131"/>
      <c r="J33" s="131"/>
      <c r="K33" s="131"/>
      <c r="L33" s="131"/>
      <c r="M33" s="131"/>
      <c r="N33" s="131"/>
      <c r="O33" s="131"/>
      <c r="P33" s="131"/>
      <c r="Q33" s="131"/>
      <c r="R33" s="131"/>
      <c r="S33" s="131"/>
      <c r="T33" s="131"/>
      <c r="U33" s="131"/>
      <c r="V33" s="160"/>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row>
    <row r="34" spans="1:75">
      <c r="A34" s="157"/>
      <c r="B34" s="157"/>
      <c r="C34" s="157"/>
      <c r="D34" s="157"/>
      <c r="E34" s="131"/>
      <c r="F34" s="131"/>
      <c r="G34" s="131"/>
      <c r="H34" s="131"/>
      <c r="I34" s="131"/>
      <c r="J34" s="131"/>
      <c r="K34" s="131"/>
      <c r="L34" s="131"/>
      <c r="M34" s="131"/>
      <c r="N34" s="131"/>
      <c r="O34" s="131"/>
      <c r="P34" s="131"/>
      <c r="Q34" s="131"/>
      <c r="R34" s="131"/>
      <c r="S34" s="131"/>
      <c r="T34" s="131"/>
      <c r="U34" s="131"/>
      <c r="V34" s="158"/>
      <c r="W34" s="133"/>
      <c r="X34" s="133"/>
      <c r="Y34" s="133"/>
      <c r="Z34" s="133"/>
      <c r="AA34" s="133"/>
      <c r="AB34" s="133"/>
      <c r="AC34" s="133"/>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row>
    <row r="35" spans="1:75">
      <c r="A35" s="135"/>
      <c r="B35" s="135"/>
      <c r="C35" s="135"/>
      <c r="D35" s="135"/>
      <c r="E35" s="135"/>
      <c r="F35" s="135"/>
      <c r="G35" s="135"/>
      <c r="H35" s="135"/>
      <c r="I35" s="135"/>
      <c r="J35" s="135"/>
      <c r="K35" s="135"/>
      <c r="L35" s="135"/>
      <c r="M35" s="135"/>
      <c r="N35" s="135"/>
      <c r="O35" s="135"/>
      <c r="P35" s="135"/>
      <c r="Q35" s="135"/>
      <c r="R35" s="135"/>
      <c r="S35" s="135"/>
      <c r="T35" s="135"/>
      <c r="U35" s="135"/>
      <c r="V35" s="158"/>
      <c r="W35" s="133"/>
      <c r="X35" s="133"/>
      <c r="Y35" s="133"/>
      <c r="Z35" s="133"/>
      <c r="AA35" s="133"/>
      <c r="AB35" s="133"/>
      <c r="AC35" s="133"/>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row>
    <row r="36" spans="1:75">
      <c r="A36" s="135"/>
      <c r="B36" s="135"/>
      <c r="C36" s="135"/>
      <c r="D36" s="135"/>
      <c r="E36" s="135"/>
      <c r="F36" s="135"/>
      <c r="G36" s="135"/>
      <c r="H36" s="135"/>
      <c r="I36" s="135"/>
      <c r="J36" s="135"/>
      <c r="K36" s="135"/>
      <c r="L36" s="135"/>
      <c r="M36" s="135"/>
      <c r="N36" s="135"/>
      <c r="O36" s="135"/>
      <c r="P36" s="135"/>
      <c r="Q36" s="135"/>
      <c r="R36" s="135"/>
      <c r="S36" s="135"/>
      <c r="T36" s="135"/>
      <c r="U36" s="135"/>
      <c r="V36" s="158"/>
      <c r="W36" s="133"/>
      <c r="X36" s="133"/>
      <c r="Y36" s="133"/>
      <c r="Z36" s="133"/>
      <c r="AA36" s="133"/>
      <c r="AB36" s="133"/>
      <c r="AC36" s="133"/>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row>
    <row r="37" spans="1:75">
      <c r="A37" s="135"/>
      <c r="B37" s="135"/>
      <c r="C37" s="135"/>
      <c r="D37" s="135"/>
      <c r="E37" s="135"/>
      <c r="F37" s="135"/>
      <c r="G37" s="135"/>
      <c r="H37" s="135"/>
      <c r="I37" s="135"/>
      <c r="J37" s="135"/>
      <c r="K37" s="135"/>
      <c r="L37" s="135"/>
      <c r="M37" s="135"/>
      <c r="N37" s="135"/>
      <c r="O37" s="135"/>
      <c r="P37" s="135"/>
      <c r="Q37" s="135"/>
      <c r="R37" s="135"/>
      <c r="S37" s="135"/>
      <c r="T37" s="135"/>
      <c r="U37" s="135"/>
      <c r="V37" s="158"/>
      <c r="W37" s="133"/>
      <c r="X37" s="133"/>
      <c r="Y37" s="133"/>
      <c r="Z37" s="133"/>
      <c r="AA37" s="133"/>
      <c r="AB37" s="133"/>
      <c r="AC37" s="133"/>
      <c r="AD37" s="135"/>
      <c r="AE37" s="135"/>
      <c r="AF37" s="135"/>
      <c r="AG37" s="139"/>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row>
    <row r="38" spans="1:75">
      <c r="A38" s="135"/>
      <c r="B38" s="135"/>
      <c r="C38" s="135"/>
      <c r="D38" s="135"/>
      <c r="E38" s="135"/>
      <c r="F38" s="135"/>
      <c r="G38" s="135"/>
      <c r="H38" s="135"/>
      <c r="I38" s="135"/>
      <c r="J38" s="135"/>
      <c r="K38" s="135"/>
      <c r="L38" s="135"/>
      <c r="M38" s="135"/>
      <c r="N38" s="135"/>
      <c r="O38" s="135"/>
      <c r="P38" s="135"/>
      <c r="Q38" s="135"/>
      <c r="R38" s="135"/>
      <c r="S38" s="135"/>
      <c r="T38" s="135"/>
      <c r="U38" s="135"/>
      <c r="V38" s="158"/>
      <c r="W38" s="133"/>
      <c r="X38" s="133"/>
      <c r="Y38" s="133"/>
      <c r="Z38" s="133"/>
      <c r="AA38" s="133"/>
      <c r="AB38" s="133"/>
      <c r="AC38" s="133"/>
      <c r="AD38" s="135"/>
      <c r="AE38" s="135"/>
      <c r="AF38" s="135"/>
      <c r="AG38" s="139"/>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row>
    <row r="39" spans="1:75">
      <c r="A39" s="135"/>
      <c r="B39" s="135"/>
      <c r="C39" s="135"/>
      <c r="D39" s="135"/>
      <c r="E39" s="135"/>
      <c r="F39" s="135"/>
      <c r="G39" s="135"/>
      <c r="H39" s="135"/>
      <c r="I39" s="135"/>
      <c r="J39" s="135"/>
      <c r="K39" s="135"/>
      <c r="L39" s="135"/>
      <c r="M39" s="135"/>
      <c r="N39" s="135"/>
      <c r="O39" s="135"/>
      <c r="P39" s="135"/>
      <c r="Q39" s="135"/>
      <c r="R39" s="135"/>
      <c r="S39" s="135"/>
      <c r="T39" s="135"/>
      <c r="U39" s="135"/>
      <c r="V39" s="160"/>
      <c r="W39" s="135"/>
      <c r="X39" s="135"/>
      <c r="Y39" s="135"/>
      <c r="Z39" s="135"/>
      <c r="AA39" s="135"/>
      <c r="AB39" s="135"/>
      <c r="AC39" s="135"/>
      <c r="AD39" s="135"/>
      <c r="AE39" s="135"/>
      <c r="AF39" s="135"/>
      <c r="AG39" s="139"/>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row>
    <row r="40" spans="1:75">
      <c r="A40" s="135"/>
      <c r="B40" s="135"/>
      <c r="C40" s="135"/>
      <c r="D40" s="135"/>
      <c r="E40" s="135"/>
      <c r="F40" s="135"/>
      <c r="G40" s="135"/>
      <c r="H40" s="135"/>
      <c r="I40" s="135"/>
      <c r="J40" s="135"/>
      <c r="K40" s="135"/>
      <c r="L40" s="135"/>
      <c r="M40" s="135"/>
      <c r="N40" s="135"/>
      <c r="O40" s="135"/>
      <c r="P40" s="135"/>
      <c r="Q40" s="135"/>
      <c r="R40" s="135"/>
      <c r="S40" s="135"/>
      <c r="T40" s="135"/>
      <c r="U40" s="135"/>
      <c r="V40" s="160"/>
      <c r="W40" s="135"/>
      <c r="X40" s="135"/>
      <c r="Y40" s="135"/>
      <c r="Z40" s="135"/>
      <c r="AA40" s="135"/>
      <c r="AB40" s="135"/>
      <c r="AC40" s="135"/>
      <c r="AD40" s="135"/>
      <c r="AE40" s="135"/>
      <c r="AF40" s="135"/>
      <c r="AG40" s="139"/>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row>
    <row r="41" spans="1:75">
      <c r="A41" s="135"/>
      <c r="B41" s="135"/>
      <c r="C41" s="135"/>
      <c r="D41" s="135"/>
      <c r="E41" s="135"/>
      <c r="F41" s="135"/>
      <c r="G41" s="135"/>
      <c r="H41" s="135"/>
      <c r="I41" s="135"/>
      <c r="J41" s="135"/>
      <c r="K41" s="135"/>
      <c r="L41" s="135"/>
      <c r="M41" s="135"/>
      <c r="N41" s="135"/>
      <c r="O41" s="135"/>
      <c r="P41" s="135"/>
      <c r="Q41" s="135"/>
      <c r="R41" s="135"/>
      <c r="S41" s="135"/>
      <c r="T41" s="135"/>
      <c r="U41" s="135"/>
      <c r="V41" s="160"/>
      <c r="W41" s="135"/>
      <c r="X41" s="135"/>
      <c r="Y41" s="135"/>
      <c r="Z41" s="135"/>
      <c r="AA41" s="135"/>
      <c r="AB41" s="135"/>
      <c r="AC41" s="135"/>
      <c r="AD41" s="135"/>
      <c r="AE41" s="135"/>
      <c r="AF41" s="135"/>
      <c r="AG41" s="139"/>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row>
    <row r="42" spans="1:75">
      <c r="A42" s="135"/>
      <c r="B42" s="135"/>
      <c r="C42" s="135"/>
      <c r="D42" s="135"/>
      <c r="E42" s="135"/>
      <c r="F42" s="135"/>
      <c r="G42" s="135"/>
      <c r="H42" s="135"/>
      <c r="I42" s="135"/>
      <c r="J42" s="135"/>
      <c r="K42" s="135"/>
      <c r="L42" s="135"/>
      <c r="M42" s="135"/>
      <c r="N42" s="135"/>
      <c r="O42" s="135"/>
      <c r="P42" s="135"/>
      <c r="Q42" s="135"/>
      <c r="R42" s="135"/>
      <c r="S42" s="135"/>
      <c r="T42" s="135"/>
      <c r="U42" s="135"/>
      <c r="V42" s="160"/>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row>
    <row r="43" spans="1:75">
      <c r="A43" s="135"/>
      <c r="B43" s="135"/>
      <c r="C43" s="135"/>
      <c r="D43" s="135"/>
      <c r="E43" s="135"/>
      <c r="F43" s="135"/>
      <c r="G43" s="135"/>
      <c r="H43" s="135"/>
      <c r="I43" s="135"/>
      <c r="J43" s="135"/>
      <c r="K43" s="135"/>
      <c r="L43" s="135"/>
      <c r="M43" s="135"/>
      <c r="N43" s="135"/>
      <c r="O43" s="135"/>
      <c r="P43" s="135"/>
      <c r="Q43" s="135"/>
      <c r="R43" s="135"/>
      <c r="S43" s="135"/>
      <c r="T43" s="135"/>
      <c r="U43" s="135"/>
      <c r="V43" s="160"/>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row>
    <row r="44" spans="1:75">
      <c r="A44" s="135"/>
      <c r="B44" s="135"/>
      <c r="C44" s="135"/>
      <c r="D44" s="135"/>
      <c r="E44" s="135"/>
      <c r="F44" s="135"/>
      <c r="G44" s="135"/>
      <c r="H44" s="135"/>
      <c r="I44" s="135"/>
      <c r="J44" s="135"/>
      <c r="K44" s="135"/>
      <c r="L44" s="135"/>
      <c r="M44" s="135"/>
      <c r="N44" s="135"/>
      <c r="O44" s="135"/>
      <c r="P44" s="135"/>
      <c r="Q44" s="135"/>
      <c r="R44" s="135"/>
      <c r="S44" s="135"/>
      <c r="T44" s="135"/>
      <c r="U44" s="135"/>
      <c r="V44" s="160"/>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row>
    <row r="45" spans="1:75">
      <c r="A45" s="135"/>
      <c r="B45" s="135"/>
      <c r="C45" s="135"/>
      <c r="D45" s="135"/>
      <c r="E45" s="135"/>
      <c r="F45" s="135"/>
      <c r="G45" s="135"/>
      <c r="H45" s="135"/>
      <c r="I45" s="135"/>
      <c r="J45" s="135"/>
      <c r="K45" s="135"/>
      <c r="L45" s="135"/>
      <c r="M45" s="135"/>
      <c r="N45" s="135"/>
      <c r="O45" s="135"/>
      <c r="P45" s="135"/>
      <c r="Q45" s="135"/>
      <c r="R45" s="135"/>
      <c r="S45" s="135"/>
      <c r="T45" s="135"/>
      <c r="U45" s="135"/>
      <c r="V45" s="160"/>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row>
    <row r="46" spans="1:75">
      <c r="A46" s="135"/>
      <c r="B46" s="135"/>
      <c r="C46" s="135"/>
      <c r="D46" s="135"/>
      <c r="E46" s="135"/>
      <c r="F46" s="135"/>
      <c r="G46" s="135"/>
      <c r="H46" s="135"/>
      <c r="I46" s="135"/>
      <c r="J46" s="135"/>
      <c r="K46" s="135"/>
      <c r="L46" s="135"/>
      <c r="M46" s="135"/>
      <c r="N46" s="135"/>
      <c r="O46" s="135"/>
      <c r="P46" s="135"/>
      <c r="Q46" s="135"/>
      <c r="R46" s="135"/>
      <c r="S46" s="135"/>
      <c r="T46" s="135"/>
      <c r="U46" s="135"/>
      <c r="V46" s="160"/>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row>
    <row r="47" spans="1:75">
      <c r="A47" s="135"/>
      <c r="B47" s="135"/>
      <c r="C47" s="135"/>
      <c r="D47" s="135"/>
      <c r="E47" s="135"/>
      <c r="F47" s="135"/>
      <c r="G47" s="135"/>
      <c r="H47" s="135"/>
      <c r="I47" s="135"/>
      <c r="J47" s="135"/>
      <c r="K47" s="135"/>
      <c r="L47" s="135"/>
      <c r="M47" s="135"/>
      <c r="N47" s="135"/>
      <c r="O47" s="135"/>
      <c r="P47" s="135"/>
      <c r="Q47" s="135"/>
      <c r="R47" s="135"/>
      <c r="S47" s="135"/>
      <c r="T47" s="135"/>
      <c r="U47" s="135"/>
      <c r="V47" s="160"/>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row>
    <row r="48" spans="1:75">
      <c r="A48" s="135"/>
      <c r="B48" s="135"/>
      <c r="C48" s="135"/>
      <c r="D48" s="135"/>
      <c r="E48" s="135"/>
      <c r="F48" s="135"/>
      <c r="G48" s="135"/>
      <c r="H48" s="135"/>
      <c r="I48" s="135"/>
      <c r="J48" s="135"/>
      <c r="K48" s="135"/>
      <c r="L48" s="135"/>
      <c r="M48" s="135"/>
      <c r="N48" s="135"/>
      <c r="O48" s="135"/>
      <c r="P48" s="135"/>
      <c r="Q48" s="135"/>
      <c r="R48" s="135"/>
      <c r="S48" s="135"/>
      <c r="T48" s="135"/>
      <c r="U48" s="135"/>
      <c r="V48" s="160"/>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row>
    <row r="49" spans="1:75">
      <c r="A49" s="135"/>
      <c r="B49" s="135"/>
      <c r="C49" s="135"/>
      <c r="D49" s="135"/>
      <c r="E49" s="135"/>
      <c r="F49" s="135"/>
      <c r="G49" s="135"/>
      <c r="H49" s="135"/>
      <c r="I49" s="135"/>
      <c r="J49" s="135"/>
      <c r="K49" s="135"/>
      <c r="L49" s="135"/>
      <c r="M49" s="135"/>
      <c r="N49" s="135"/>
      <c r="O49" s="135"/>
      <c r="P49" s="135"/>
      <c r="Q49" s="135"/>
      <c r="R49" s="135"/>
      <c r="S49" s="135"/>
      <c r="T49" s="135"/>
      <c r="U49" s="135"/>
      <c r="V49" s="160"/>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row>
    <row r="50" spans="1:75">
      <c r="A50" s="135"/>
      <c r="B50" s="135"/>
      <c r="C50" s="135"/>
      <c r="D50" s="135"/>
      <c r="E50" s="135"/>
      <c r="F50" s="135"/>
      <c r="G50" s="135"/>
      <c r="H50" s="135"/>
      <c r="I50" s="135"/>
      <c r="J50" s="135"/>
      <c r="K50" s="135"/>
      <c r="L50" s="135"/>
      <c r="M50" s="135"/>
      <c r="N50" s="135"/>
      <c r="O50" s="135"/>
      <c r="P50" s="135"/>
      <c r="Q50" s="135"/>
      <c r="R50" s="135"/>
      <c r="S50" s="135"/>
      <c r="T50" s="135"/>
      <c r="U50" s="135"/>
      <c r="V50" s="160"/>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row>
    <row r="51" spans="1:75">
      <c r="A51" s="135"/>
      <c r="B51" s="135"/>
      <c r="C51" s="135"/>
      <c r="D51" s="135"/>
      <c r="E51" s="135"/>
      <c r="F51" s="135"/>
      <c r="G51" s="135"/>
      <c r="H51" s="135"/>
      <c r="I51" s="135"/>
      <c r="J51" s="135"/>
      <c r="K51" s="135"/>
      <c r="L51" s="135"/>
      <c r="M51" s="135"/>
      <c r="N51" s="135"/>
      <c r="O51" s="135"/>
      <c r="P51" s="135"/>
      <c r="Q51" s="135"/>
      <c r="R51" s="135"/>
      <c r="S51" s="135"/>
      <c r="T51" s="135"/>
      <c r="U51" s="135"/>
      <c r="V51" s="160"/>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row>
    <row r="52" spans="1:75">
      <c r="A52" s="135"/>
      <c r="B52" s="135"/>
      <c r="C52" s="135"/>
      <c r="D52" s="135"/>
      <c r="E52" s="135"/>
      <c r="F52" s="135"/>
      <c r="G52" s="135"/>
      <c r="H52" s="135"/>
      <c r="I52" s="135"/>
      <c r="J52" s="135"/>
      <c r="K52" s="135"/>
      <c r="L52" s="135"/>
      <c r="M52" s="135"/>
      <c r="N52" s="135"/>
      <c r="O52" s="135"/>
      <c r="P52" s="135"/>
      <c r="Q52" s="135"/>
      <c r="R52" s="135"/>
      <c r="S52" s="135"/>
      <c r="T52" s="135"/>
      <c r="U52" s="135"/>
      <c r="V52" s="160"/>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row>
    <row r="53" spans="1:75">
      <c r="A53" s="135"/>
      <c r="B53" s="135"/>
      <c r="C53" s="135"/>
      <c r="D53" s="135"/>
      <c r="E53" s="135"/>
      <c r="F53" s="135"/>
      <c r="G53" s="135"/>
      <c r="H53" s="135"/>
      <c r="I53" s="135"/>
      <c r="J53" s="135"/>
      <c r="K53" s="135"/>
      <c r="L53" s="135"/>
      <c r="M53" s="135"/>
      <c r="N53" s="135"/>
      <c r="O53" s="135"/>
      <c r="P53" s="135"/>
      <c r="Q53" s="135"/>
      <c r="R53" s="135"/>
      <c r="S53" s="135"/>
      <c r="T53" s="135"/>
      <c r="U53" s="135"/>
      <c r="V53" s="160"/>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row>
    <row r="54" spans="1:75">
      <c r="A54" s="135"/>
      <c r="B54" s="135"/>
      <c r="C54" s="135"/>
      <c r="D54" s="135"/>
      <c r="E54" s="135"/>
      <c r="F54" s="135"/>
      <c r="G54" s="135"/>
      <c r="H54" s="135"/>
      <c r="I54" s="135"/>
      <c r="J54" s="135"/>
      <c r="K54" s="135"/>
      <c r="L54" s="135"/>
      <c r="M54" s="135"/>
      <c r="N54" s="135"/>
      <c r="O54" s="135"/>
      <c r="P54" s="135"/>
      <c r="Q54" s="135"/>
      <c r="R54" s="135"/>
      <c r="S54" s="135"/>
      <c r="T54" s="135"/>
      <c r="U54" s="135"/>
      <c r="V54" s="160"/>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row>
    <row r="55" spans="1:75">
      <c r="A55" s="135"/>
      <c r="B55" s="135"/>
      <c r="C55" s="135"/>
      <c r="D55" s="135"/>
      <c r="E55" s="135"/>
      <c r="F55" s="135"/>
      <c r="G55" s="135"/>
      <c r="H55" s="135"/>
      <c r="I55" s="135"/>
      <c r="J55" s="135"/>
      <c r="K55" s="135"/>
      <c r="L55" s="135"/>
      <c r="M55" s="135"/>
      <c r="N55" s="135"/>
      <c r="O55" s="135"/>
      <c r="P55" s="135"/>
      <c r="Q55" s="135"/>
      <c r="R55" s="135"/>
      <c r="S55" s="135"/>
      <c r="T55" s="135"/>
      <c r="U55" s="135"/>
      <c r="V55" s="160"/>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row>
    <row r="56" spans="1:75">
      <c r="A56" s="135"/>
      <c r="B56" s="135"/>
      <c r="C56" s="135"/>
      <c r="D56" s="135"/>
      <c r="E56" s="135"/>
      <c r="F56" s="135"/>
      <c r="G56" s="135"/>
      <c r="H56" s="135"/>
      <c r="I56" s="135"/>
      <c r="J56" s="135"/>
      <c r="K56" s="135"/>
      <c r="L56" s="135"/>
      <c r="M56" s="135"/>
      <c r="N56" s="135"/>
      <c r="O56" s="135"/>
      <c r="P56" s="135"/>
      <c r="Q56" s="135"/>
      <c r="R56" s="135"/>
      <c r="S56" s="135"/>
      <c r="T56" s="135"/>
      <c r="U56" s="135"/>
      <c r="V56" s="160"/>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row>
    <row r="57" spans="1:75">
      <c r="A57" s="135"/>
      <c r="B57" s="135"/>
      <c r="C57" s="135"/>
      <c r="D57" s="135"/>
      <c r="E57" s="135"/>
      <c r="F57" s="135"/>
      <c r="G57" s="135"/>
      <c r="H57" s="135"/>
      <c r="I57" s="135"/>
      <c r="J57" s="135"/>
      <c r="K57" s="135"/>
      <c r="L57" s="135"/>
      <c r="M57" s="135"/>
      <c r="N57" s="135"/>
      <c r="O57" s="135"/>
      <c r="P57" s="135"/>
      <c r="Q57" s="135"/>
      <c r="R57" s="135"/>
      <c r="S57" s="135"/>
      <c r="T57" s="135"/>
      <c r="U57" s="135"/>
      <c r="V57" s="160"/>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row>
    <row r="58" spans="1:75">
      <c r="A58" s="135"/>
      <c r="B58" s="135"/>
      <c r="C58" s="135"/>
      <c r="D58" s="135"/>
      <c r="E58" s="135"/>
      <c r="F58" s="135"/>
      <c r="G58" s="135"/>
      <c r="H58" s="135"/>
      <c r="I58" s="135"/>
      <c r="J58" s="135"/>
      <c r="K58" s="135"/>
      <c r="L58" s="135"/>
      <c r="M58" s="135"/>
      <c r="N58" s="135"/>
      <c r="O58" s="135"/>
      <c r="P58" s="135"/>
      <c r="Q58" s="135"/>
      <c r="R58" s="135"/>
      <c r="S58" s="135"/>
      <c r="T58" s="135"/>
      <c r="U58" s="135"/>
      <c r="V58" s="160"/>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row>
    <row r="59" spans="1:75">
      <c r="A59" s="135"/>
      <c r="B59" s="135"/>
      <c r="C59" s="135"/>
      <c r="D59" s="135"/>
      <c r="E59" s="135"/>
      <c r="F59" s="135"/>
      <c r="G59" s="135"/>
      <c r="H59" s="135"/>
      <c r="I59" s="135"/>
      <c r="J59" s="135"/>
      <c r="K59" s="135"/>
      <c r="L59" s="135"/>
      <c r="M59" s="135"/>
      <c r="N59" s="135"/>
      <c r="O59" s="135"/>
      <c r="P59" s="135"/>
      <c r="Q59" s="135"/>
      <c r="R59" s="135"/>
      <c r="S59" s="135"/>
      <c r="T59" s="135"/>
      <c r="U59" s="135"/>
      <c r="V59" s="160"/>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row>
    <row r="60" spans="1:75">
      <c r="A60" s="135"/>
      <c r="B60" s="135"/>
      <c r="C60" s="135"/>
      <c r="D60" s="135"/>
      <c r="E60" s="135"/>
      <c r="F60" s="135"/>
      <c r="G60" s="135"/>
      <c r="H60" s="135"/>
      <c r="I60" s="135"/>
      <c r="J60" s="135"/>
      <c r="K60" s="135"/>
      <c r="L60" s="135"/>
      <c r="M60" s="135"/>
      <c r="N60" s="135"/>
      <c r="O60" s="135"/>
      <c r="P60" s="135"/>
      <c r="Q60" s="135"/>
      <c r="R60" s="135"/>
      <c r="S60" s="135"/>
      <c r="T60" s="135"/>
      <c r="U60" s="135"/>
      <c r="V60" s="160"/>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row>
    <row r="61" spans="1:75">
      <c r="A61" s="135"/>
      <c r="B61" s="135"/>
      <c r="C61" s="135"/>
      <c r="D61" s="135"/>
      <c r="E61" s="135"/>
      <c r="F61" s="135"/>
      <c r="G61" s="135"/>
      <c r="H61" s="135"/>
      <c r="I61" s="135"/>
      <c r="J61" s="135"/>
      <c r="K61" s="135"/>
      <c r="L61" s="135"/>
      <c r="M61" s="135"/>
      <c r="N61" s="135"/>
      <c r="O61" s="135"/>
      <c r="P61" s="135"/>
      <c r="Q61" s="135"/>
      <c r="R61" s="135"/>
      <c r="S61" s="135"/>
      <c r="T61" s="135"/>
      <c r="U61" s="135"/>
      <c r="V61" s="160"/>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row>
    <row r="62" spans="1:75">
      <c r="A62" s="135"/>
      <c r="B62" s="135"/>
      <c r="C62" s="135"/>
      <c r="D62" s="135"/>
      <c r="E62" s="135"/>
      <c r="F62" s="135"/>
      <c r="G62" s="135"/>
      <c r="H62" s="135"/>
      <c r="I62" s="135"/>
      <c r="J62" s="135"/>
      <c r="K62" s="135"/>
      <c r="L62" s="135"/>
      <c r="M62" s="135"/>
      <c r="N62" s="135"/>
      <c r="O62" s="135"/>
      <c r="P62" s="135"/>
      <c r="Q62" s="135"/>
      <c r="R62" s="135"/>
      <c r="S62" s="135"/>
      <c r="T62" s="135"/>
      <c r="U62" s="135"/>
      <c r="V62" s="160"/>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c r="BQ62" s="135"/>
      <c r="BR62" s="135"/>
      <c r="BS62" s="135"/>
      <c r="BT62" s="135"/>
      <c r="BU62" s="135"/>
      <c r="BV62" s="135"/>
      <c r="BW62" s="135"/>
    </row>
    <row r="63" spans="1:75">
      <c r="A63" s="135"/>
      <c r="B63" s="135"/>
      <c r="C63" s="135"/>
      <c r="D63" s="135"/>
      <c r="E63" s="135"/>
      <c r="F63" s="135"/>
      <c r="G63" s="135"/>
      <c r="H63" s="135"/>
      <c r="I63" s="135"/>
      <c r="J63" s="135"/>
      <c r="K63" s="135"/>
      <c r="L63" s="135"/>
      <c r="M63" s="135"/>
      <c r="N63" s="135"/>
      <c r="O63" s="135"/>
      <c r="P63" s="135"/>
      <c r="Q63" s="135"/>
      <c r="R63" s="135"/>
      <c r="S63" s="135"/>
      <c r="T63" s="135"/>
      <c r="U63" s="135"/>
      <c r="V63" s="160"/>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row>
    <row r="64" spans="1:75">
      <c r="A64" s="135"/>
      <c r="B64" s="135"/>
      <c r="C64" s="135"/>
      <c r="D64" s="135"/>
      <c r="E64" s="135"/>
      <c r="F64" s="135"/>
      <c r="G64" s="135"/>
      <c r="H64" s="135"/>
      <c r="I64" s="135"/>
      <c r="J64" s="135"/>
      <c r="K64" s="135"/>
      <c r="L64" s="135"/>
      <c r="M64" s="135"/>
      <c r="N64" s="135"/>
      <c r="O64" s="135"/>
      <c r="P64" s="135"/>
      <c r="Q64" s="135"/>
      <c r="R64" s="135"/>
      <c r="S64" s="135"/>
      <c r="T64" s="135"/>
      <c r="U64" s="135"/>
      <c r="V64" s="160"/>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row>
    <row r="65" spans="1:75">
      <c r="A65" s="135"/>
      <c r="B65" s="135"/>
      <c r="C65" s="135"/>
      <c r="D65" s="135"/>
      <c r="E65" s="135"/>
      <c r="F65" s="135"/>
      <c r="G65" s="135"/>
      <c r="H65" s="135"/>
      <c r="I65" s="135"/>
      <c r="J65" s="135"/>
      <c r="K65" s="135"/>
      <c r="L65" s="135"/>
      <c r="M65" s="135"/>
      <c r="N65" s="135"/>
      <c r="O65" s="135"/>
      <c r="P65" s="135"/>
      <c r="Q65" s="135"/>
      <c r="R65" s="135"/>
      <c r="S65" s="135"/>
      <c r="T65" s="135"/>
      <c r="U65" s="135"/>
      <c r="V65" s="160"/>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row>
    <row r="66" spans="1:75">
      <c r="A66" s="135"/>
      <c r="B66" s="135"/>
      <c r="C66" s="135"/>
      <c r="D66" s="135"/>
      <c r="E66" s="135"/>
      <c r="F66" s="135"/>
      <c r="G66" s="135"/>
      <c r="H66" s="135"/>
      <c r="I66" s="135"/>
      <c r="J66" s="135"/>
      <c r="K66" s="135"/>
      <c r="L66" s="135"/>
      <c r="M66" s="135"/>
      <c r="N66" s="135"/>
      <c r="O66" s="135"/>
      <c r="P66" s="135"/>
      <c r="Q66" s="135"/>
      <c r="R66" s="135"/>
      <c r="S66" s="135"/>
      <c r="T66" s="135"/>
      <c r="U66" s="135"/>
      <c r="V66" s="160"/>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row>
    <row r="67" spans="1:75">
      <c r="A67" s="135"/>
      <c r="B67" s="135"/>
      <c r="C67" s="135"/>
      <c r="D67" s="135"/>
      <c r="E67" s="135"/>
      <c r="F67" s="135"/>
      <c r="G67" s="135"/>
      <c r="H67" s="135"/>
      <c r="I67" s="135"/>
      <c r="J67" s="135"/>
      <c r="K67" s="135"/>
      <c r="L67" s="135"/>
      <c r="M67" s="135"/>
      <c r="N67" s="135"/>
      <c r="O67" s="135"/>
      <c r="P67" s="135"/>
      <c r="Q67" s="135"/>
      <c r="R67" s="135"/>
      <c r="S67" s="135"/>
      <c r="T67" s="135"/>
      <c r="U67" s="135"/>
      <c r="V67" s="160"/>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row>
    <row r="68" spans="1:75">
      <c r="A68" s="135"/>
      <c r="B68" s="135"/>
      <c r="C68" s="135"/>
      <c r="D68" s="135"/>
      <c r="E68" s="135"/>
      <c r="F68" s="135"/>
      <c r="G68" s="135"/>
      <c r="H68" s="135"/>
      <c r="I68" s="135"/>
      <c r="J68" s="135"/>
      <c r="K68" s="135"/>
      <c r="L68" s="135"/>
      <c r="M68" s="135"/>
      <c r="N68" s="135"/>
      <c r="O68" s="135"/>
      <c r="P68" s="135"/>
      <c r="Q68" s="135"/>
      <c r="R68" s="135"/>
      <c r="S68" s="135"/>
      <c r="T68" s="135"/>
      <c r="U68" s="135"/>
      <c r="V68" s="160"/>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row>
    <row r="69" spans="1:75">
      <c r="A69" s="135"/>
      <c r="B69" s="135"/>
      <c r="C69" s="135"/>
      <c r="D69" s="135"/>
      <c r="E69" s="135"/>
      <c r="F69" s="135"/>
      <c r="G69" s="135"/>
      <c r="H69" s="135"/>
      <c r="I69" s="135"/>
      <c r="J69" s="135"/>
      <c r="K69" s="135"/>
      <c r="L69" s="135"/>
      <c r="M69" s="135"/>
      <c r="N69" s="135"/>
      <c r="O69" s="135"/>
      <c r="P69" s="135"/>
      <c r="Q69" s="135"/>
      <c r="R69" s="135"/>
      <c r="S69" s="135"/>
      <c r="T69" s="135"/>
      <c r="U69" s="135"/>
      <c r="V69" s="160"/>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row>
  </sheetData>
  <dataConsolidate link="1"/>
  <mergeCells count="24">
    <mergeCell ref="C21:I21"/>
    <mergeCell ref="M21:Q21"/>
    <mergeCell ref="A19:H19"/>
    <mergeCell ref="K19:T19"/>
    <mergeCell ref="B3:T3"/>
    <mergeCell ref="P4:T4"/>
    <mergeCell ref="A11:T11"/>
    <mergeCell ref="A12:T12"/>
    <mergeCell ref="A14:T14"/>
    <mergeCell ref="A16:K16"/>
    <mergeCell ref="A17:I17"/>
    <mergeCell ref="K17:T17"/>
    <mergeCell ref="A18:I18"/>
    <mergeCell ref="K18:T18"/>
    <mergeCell ref="C30:T30"/>
    <mergeCell ref="B29:T29"/>
    <mergeCell ref="C27:I27"/>
    <mergeCell ref="M25:R25"/>
    <mergeCell ref="C28:T28"/>
    <mergeCell ref="C22:I22"/>
    <mergeCell ref="Z23:AB23"/>
    <mergeCell ref="C24:I24"/>
    <mergeCell ref="M24:R24"/>
    <mergeCell ref="C25:I25"/>
  </mergeCells>
  <phoneticPr fontId="7"/>
  <conditionalFormatting sqref="K17:K19 M21 M24">
    <cfRule type="cellIs" dxfId="31" priority="3" operator="equal">
      <formula>0</formula>
    </cfRule>
  </conditionalFormatting>
  <conditionalFormatting sqref="P4:T4">
    <cfRule type="expression" dxfId="30" priority="2">
      <formula>OR(P4="",P4=0)</formula>
    </cfRule>
  </conditionalFormatting>
  <conditionalFormatting sqref="T24">
    <cfRule type="cellIs" dxfId="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386734-E145-4D11-9B0B-27D5232E4F1B}">
          <x14:formula1>
            <xm:f>プルダウン用リスト!$I$3:$I$13</xm:f>
          </x14:formula1>
          <xm:sqref>X6:Y15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D0BE7-D18B-4702-98D2-AE99400E4614}">
  <sheetPr>
    <tabColor theme="0"/>
    <pageSetUpPr fitToPage="1"/>
  </sheetPr>
  <dimension ref="A1:BN42"/>
  <sheetViews>
    <sheetView showGridLines="0" zoomScale="55" zoomScaleNormal="55" zoomScaleSheetLayoutView="70" workbookViewId="0">
      <selection activeCell="AA6" sqref="AA6"/>
    </sheetView>
  </sheetViews>
  <sheetFormatPr defaultColWidth="8.77734375" defaultRowHeight="24.75"/>
  <cols>
    <col min="1" max="1" width="2.109375" style="3" customWidth="1"/>
    <col min="2" max="2" width="1.109375" style="3" customWidth="1"/>
    <col min="3" max="3" width="4.6640625" style="3" customWidth="1"/>
    <col min="4" max="4" width="10.21875" style="3" customWidth="1"/>
    <col min="5" max="5" width="3.77734375" style="3" customWidth="1"/>
    <col min="6" max="6" width="7.21875" style="3" customWidth="1"/>
    <col min="7" max="7" width="4.109375" style="3" customWidth="1"/>
    <col min="8" max="8" width="3.5546875" style="3" customWidth="1"/>
    <col min="9" max="9" width="4" style="3" customWidth="1"/>
    <col min="10" max="10" width="6.6640625" style="3" customWidth="1"/>
    <col min="11" max="11" width="3.6640625" style="3" customWidth="1"/>
    <col min="12" max="12" width="2.109375" style="3" customWidth="1"/>
    <col min="13" max="13" width="2.21875" style="3" customWidth="1"/>
    <col min="14" max="14" width="1.33203125" style="3" customWidth="1"/>
    <col min="15" max="15" width="6.5546875" style="3" customWidth="1"/>
    <col min="16" max="16" width="3.77734375" style="3" customWidth="1"/>
    <col min="17" max="17" width="3.5546875" style="3" customWidth="1"/>
    <col min="18" max="19" width="4.6640625" style="3" customWidth="1"/>
    <col min="20" max="20" width="3.6640625" style="3" customWidth="1"/>
    <col min="21" max="21" width="8.88671875" style="3" customWidth="1"/>
    <col min="22" max="22" width="2.77734375" style="14" customWidth="1"/>
    <col min="23" max="23" width="2.77734375" style="163" customWidth="1"/>
    <col min="24" max="41" width="2.77734375" style="3" customWidth="1"/>
    <col min="42" max="43" width="8.77734375" style="3"/>
    <col min="44" max="44" width="19.88671875" style="3" customWidth="1"/>
    <col min="45" max="16384" width="8.77734375" style="3"/>
  </cols>
  <sheetData>
    <row r="1" spans="1:66" s="11" customFormat="1">
      <c r="A1" s="167"/>
      <c r="B1" s="167"/>
      <c r="C1" s="167"/>
      <c r="D1" s="167"/>
      <c r="E1" s="167"/>
      <c r="F1" s="167"/>
      <c r="G1" s="167"/>
      <c r="H1" s="167"/>
      <c r="I1" s="167"/>
      <c r="J1" s="167"/>
      <c r="K1" s="167"/>
      <c r="L1" s="167"/>
      <c r="M1" s="167"/>
      <c r="N1" s="167"/>
      <c r="O1" s="167"/>
      <c r="P1" s="167"/>
      <c r="Q1" s="167"/>
      <c r="R1" s="167"/>
      <c r="S1" s="167"/>
      <c r="T1" s="167"/>
      <c r="U1" s="167"/>
      <c r="V1" s="167"/>
      <c r="W1" s="168"/>
      <c r="X1" s="167"/>
      <c r="Y1" s="167"/>
      <c r="Z1" s="167"/>
      <c r="AA1" s="167"/>
      <c r="AB1" s="167"/>
      <c r="AC1" s="167"/>
      <c r="AD1" s="167"/>
      <c r="AE1" s="167"/>
      <c r="AF1" s="167"/>
      <c r="AG1" s="167"/>
      <c r="AH1" s="167"/>
      <c r="AI1" s="169"/>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row>
    <row r="2" spans="1:66" s="11" customFormat="1" ht="33" customHeight="1">
      <c r="A2" s="167"/>
      <c r="B2" s="167"/>
      <c r="C2" s="167"/>
      <c r="D2" s="167"/>
      <c r="E2" s="167"/>
      <c r="F2" s="167"/>
      <c r="G2" s="167"/>
      <c r="H2" s="167"/>
      <c r="I2" s="167"/>
      <c r="J2" s="167"/>
      <c r="K2" s="167"/>
      <c r="L2" s="167"/>
      <c r="M2" s="167"/>
      <c r="N2" s="167"/>
      <c r="O2" s="167"/>
      <c r="P2" s="167"/>
      <c r="Q2" s="167"/>
      <c r="R2" s="167"/>
      <c r="S2" s="167"/>
      <c r="T2" s="167"/>
      <c r="U2" s="167"/>
      <c r="V2" s="167"/>
      <c r="W2" s="168"/>
      <c r="X2" s="167"/>
      <c r="Y2" s="167"/>
      <c r="Z2" s="167"/>
      <c r="AA2" s="167"/>
      <c r="AB2" s="167"/>
      <c r="AC2" s="167"/>
      <c r="AD2" s="167"/>
      <c r="AE2" s="167"/>
      <c r="AF2" s="167"/>
      <c r="AG2" s="167"/>
      <c r="AH2" s="167"/>
      <c r="AI2" s="169"/>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row>
    <row r="3" spans="1:66" ht="18.75" customHeight="1">
      <c r="A3" s="94"/>
      <c r="B3" s="94" t="s">
        <v>109</v>
      </c>
      <c r="C3" s="25"/>
      <c r="D3" s="25"/>
      <c r="E3" s="18"/>
      <c r="F3" s="18"/>
      <c r="G3" s="18"/>
      <c r="H3" s="18"/>
      <c r="I3" s="18"/>
      <c r="J3" s="18"/>
      <c r="K3" s="18"/>
      <c r="L3" s="18"/>
      <c r="M3" s="18"/>
      <c r="N3" s="527"/>
      <c r="O3" s="527"/>
      <c r="P3" s="85"/>
      <c r="Q3" s="85"/>
      <c r="R3" s="85"/>
      <c r="S3" s="85"/>
      <c r="T3" s="85"/>
      <c r="U3" s="85"/>
      <c r="V3" s="169"/>
      <c r="W3" s="170"/>
      <c r="X3" s="171"/>
      <c r="Y3" s="171"/>
      <c r="Z3" s="171"/>
      <c r="AA3" s="171"/>
      <c r="AB3" s="171"/>
      <c r="AC3" s="171"/>
      <c r="AD3" s="171"/>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row>
    <row r="4" spans="1:66" ht="23.25" customHeight="1">
      <c r="A4" s="25"/>
      <c r="B4" s="25"/>
      <c r="C4" s="25"/>
      <c r="D4" s="25"/>
      <c r="E4" s="18"/>
      <c r="F4" s="18"/>
      <c r="G4" s="18"/>
      <c r="H4" s="18"/>
      <c r="I4" s="18"/>
      <c r="J4" s="18"/>
      <c r="K4" s="18"/>
      <c r="L4" s="18"/>
      <c r="N4" s="26"/>
      <c r="P4" s="514">
        <f>'Sheet B | Tour Details &amp; Info'!Q15</f>
        <v>0</v>
      </c>
      <c r="Q4" s="514"/>
      <c r="R4" s="514"/>
      <c r="S4" s="514"/>
      <c r="T4" s="514"/>
      <c r="U4" s="514"/>
      <c r="V4" s="173"/>
      <c r="W4" s="174" t="str">
        <f>IF(OR(P4="",P4=0),"Please complete Changes Submission Date in 'Sheet B | Tour Details &amp; Info'","")</f>
        <v>Please complete Changes Submission Date in 'Sheet B | Tour Details &amp; Info'</v>
      </c>
      <c r="X4" s="172"/>
      <c r="Y4" s="175"/>
      <c r="Z4" s="175"/>
      <c r="AA4" s="171"/>
      <c r="AB4" s="171"/>
      <c r="AC4" s="171"/>
      <c r="AD4" s="171"/>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row>
    <row r="5" spans="1:66" ht="15.75" customHeight="1">
      <c r="A5" s="25"/>
      <c r="B5" s="25"/>
      <c r="C5" s="25"/>
      <c r="D5" s="25"/>
      <c r="E5" s="18"/>
      <c r="F5" s="18"/>
      <c r="G5" s="18"/>
      <c r="H5" s="18"/>
      <c r="I5" s="18"/>
      <c r="J5" s="18"/>
      <c r="K5" s="18"/>
      <c r="L5" s="18"/>
      <c r="N5" s="27"/>
      <c r="O5" s="28"/>
      <c r="P5" s="28"/>
      <c r="Q5" s="28"/>
      <c r="R5" s="28"/>
      <c r="S5" s="28"/>
      <c r="T5" s="28"/>
      <c r="U5" s="28"/>
      <c r="V5" s="169"/>
      <c r="W5" s="168"/>
      <c r="X5" s="542"/>
      <c r="Y5" s="542"/>
      <c r="Z5" s="542"/>
      <c r="AA5" s="171"/>
      <c r="AB5" s="171"/>
      <c r="AC5" s="171"/>
      <c r="AD5" s="171"/>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row>
    <row r="6" spans="1:66" ht="15.75" customHeight="1">
      <c r="A6" s="29"/>
      <c r="B6" s="101" t="s">
        <v>96</v>
      </c>
      <c r="C6" s="29"/>
      <c r="D6" s="29"/>
      <c r="E6" s="18"/>
      <c r="F6" s="18"/>
      <c r="G6" s="18"/>
      <c r="H6" s="18"/>
      <c r="I6" s="18"/>
      <c r="J6" s="18"/>
      <c r="K6" s="18"/>
      <c r="L6" s="18"/>
      <c r="M6" s="18"/>
      <c r="N6" s="18"/>
      <c r="O6" s="18"/>
      <c r="P6" s="18"/>
      <c r="Q6" s="18"/>
      <c r="R6" s="18"/>
      <c r="S6" s="18"/>
      <c r="T6" s="18"/>
      <c r="U6" s="18"/>
      <c r="V6" s="169"/>
      <c r="W6" s="168"/>
      <c r="X6" s="542"/>
      <c r="Y6" s="542"/>
      <c r="Z6" s="542"/>
      <c r="AA6" s="171"/>
      <c r="AB6" s="171"/>
      <c r="AC6" s="171"/>
      <c r="AD6" s="171"/>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row>
    <row r="7" spans="1:66" ht="15.75" customHeight="1">
      <c r="A7" s="35"/>
      <c r="B7" s="30" t="s">
        <v>5</v>
      </c>
      <c r="C7" s="31"/>
      <c r="D7" s="31"/>
      <c r="E7" s="31"/>
      <c r="F7" s="31"/>
      <c r="G7" s="31"/>
      <c r="H7" s="87"/>
      <c r="I7" s="87"/>
      <c r="J7" s="18"/>
      <c r="K7" s="18"/>
      <c r="L7" s="18"/>
      <c r="M7" s="18"/>
      <c r="N7" s="18"/>
      <c r="O7" s="18"/>
      <c r="P7" s="18"/>
      <c r="Q7" s="18"/>
      <c r="R7" s="18"/>
      <c r="S7" s="18"/>
      <c r="T7" s="18"/>
      <c r="U7" s="18"/>
      <c r="V7" s="173"/>
      <c r="W7" s="168"/>
      <c r="X7" s="542"/>
      <c r="Y7" s="542"/>
      <c r="Z7" s="542"/>
      <c r="AA7" s="171"/>
      <c r="AB7" s="171"/>
      <c r="AC7" s="171"/>
      <c r="AD7" s="171"/>
      <c r="AE7" s="172"/>
      <c r="AF7" s="172"/>
      <c r="AG7" s="172"/>
      <c r="AH7" s="172"/>
      <c r="AI7" s="176"/>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row>
    <row r="8" spans="1:66" ht="23.25" customHeight="1">
      <c r="A8" s="35"/>
      <c r="B8" s="30"/>
      <c r="C8" s="31"/>
      <c r="D8" s="31"/>
      <c r="E8" s="31"/>
      <c r="F8" s="31"/>
      <c r="G8" s="31"/>
      <c r="H8" s="87"/>
      <c r="I8" s="87"/>
      <c r="J8" s="18"/>
      <c r="K8" s="18"/>
      <c r="L8" s="18"/>
      <c r="M8" s="18"/>
      <c r="N8" s="18"/>
      <c r="O8" s="18"/>
      <c r="P8" s="18"/>
      <c r="Q8" s="18"/>
      <c r="R8" s="18"/>
      <c r="S8" s="18"/>
      <c r="T8" s="18"/>
      <c r="U8" s="18"/>
      <c r="V8" s="173"/>
      <c r="W8" s="168"/>
      <c r="X8" s="177"/>
      <c r="Y8" s="177"/>
      <c r="Z8" s="177"/>
      <c r="AA8" s="171"/>
      <c r="AB8" s="171"/>
      <c r="AC8" s="171"/>
      <c r="AD8" s="171"/>
      <c r="AE8" s="172"/>
      <c r="AF8" s="172"/>
      <c r="AG8" s="172"/>
      <c r="AH8" s="172"/>
      <c r="AI8" s="176"/>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row>
    <row r="9" spans="1:66" ht="32.450000000000003" customHeight="1">
      <c r="A9" s="521" t="s">
        <v>184</v>
      </c>
      <c r="B9" s="544"/>
      <c r="C9" s="544"/>
      <c r="D9" s="544"/>
      <c r="E9" s="544"/>
      <c r="F9" s="544"/>
      <c r="G9" s="544"/>
      <c r="H9" s="544"/>
      <c r="I9" s="544"/>
      <c r="J9" s="544"/>
      <c r="K9" s="544"/>
      <c r="L9" s="544"/>
      <c r="M9" s="544"/>
      <c r="N9" s="544"/>
      <c r="O9" s="544"/>
      <c r="P9" s="544"/>
      <c r="Q9" s="544"/>
      <c r="R9" s="544"/>
      <c r="S9" s="544"/>
      <c r="T9" s="544"/>
      <c r="U9" s="544"/>
      <c r="V9" s="169"/>
      <c r="W9" s="168"/>
      <c r="X9" s="171"/>
      <c r="Y9" s="171"/>
      <c r="Z9" s="171"/>
      <c r="AA9" s="171"/>
      <c r="AB9" s="171"/>
      <c r="AC9" s="171"/>
      <c r="AD9" s="171"/>
      <c r="AE9" s="172"/>
      <c r="AF9" s="172"/>
      <c r="AG9" s="172"/>
      <c r="AH9" s="178"/>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row>
    <row r="10" spans="1:66" ht="14.25" customHeight="1">
      <c r="A10" s="535" t="s">
        <v>183</v>
      </c>
      <c r="B10" s="535"/>
      <c r="C10" s="535"/>
      <c r="D10" s="535"/>
      <c r="E10" s="535"/>
      <c r="F10" s="535"/>
      <c r="G10" s="535"/>
      <c r="H10" s="535"/>
      <c r="I10" s="535"/>
      <c r="J10" s="535"/>
      <c r="K10" s="535"/>
      <c r="L10" s="535"/>
      <c r="M10" s="535"/>
      <c r="N10" s="535"/>
      <c r="O10" s="535"/>
      <c r="P10" s="535"/>
      <c r="Q10" s="535"/>
      <c r="R10" s="535"/>
      <c r="S10" s="535"/>
      <c r="T10" s="535"/>
      <c r="U10" s="535"/>
      <c r="V10" s="169"/>
      <c r="W10" s="168"/>
      <c r="X10" s="171"/>
      <c r="Y10" s="171"/>
      <c r="Z10" s="171"/>
      <c r="AA10" s="171"/>
      <c r="AB10" s="171"/>
      <c r="AC10" s="171"/>
      <c r="AD10" s="171"/>
      <c r="AE10" s="172"/>
      <c r="AF10" s="172"/>
      <c r="AG10" s="172"/>
      <c r="AH10" s="178"/>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row>
    <row r="11" spans="1:66" ht="15" customHeight="1">
      <c r="A11" s="86"/>
      <c r="B11" s="86"/>
      <c r="C11" s="86"/>
      <c r="D11" s="86"/>
      <c r="E11" s="86"/>
      <c r="F11" s="86"/>
      <c r="G11" s="86"/>
      <c r="H11" s="86"/>
      <c r="I11" s="86"/>
      <c r="J11" s="86"/>
      <c r="K11" s="86"/>
      <c r="L11" s="86"/>
      <c r="M11" s="86"/>
      <c r="N11" s="86"/>
      <c r="O11" s="86"/>
      <c r="P11" s="86"/>
      <c r="Q11" s="86"/>
      <c r="R11" s="86"/>
      <c r="S11" s="86"/>
      <c r="T11" s="86"/>
      <c r="U11" s="86"/>
      <c r="V11" s="169"/>
      <c r="W11" s="168"/>
      <c r="X11" s="171"/>
      <c r="Y11" s="171"/>
      <c r="Z11" s="171"/>
      <c r="AA11" s="171"/>
      <c r="AB11" s="171"/>
      <c r="AC11" s="171"/>
      <c r="AD11" s="171"/>
      <c r="AE11" s="172"/>
      <c r="AF11" s="172"/>
      <c r="AG11" s="172"/>
      <c r="AH11" s="178"/>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row>
    <row r="12" spans="1:66" ht="75" customHeight="1">
      <c r="A12" s="545" t="s">
        <v>197</v>
      </c>
      <c r="B12" s="545"/>
      <c r="C12" s="545"/>
      <c r="D12" s="545"/>
      <c r="E12" s="545"/>
      <c r="F12" s="545"/>
      <c r="G12" s="545"/>
      <c r="H12" s="545"/>
      <c r="I12" s="545"/>
      <c r="J12" s="545"/>
      <c r="K12" s="545"/>
      <c r="L12" s="545"/>
      <c r="M12" s="545"/>
      <c r="N12" s="545"/>
      <c r="O12" s="545"/>
      <c r="P12" s="545"/>
      <c r="Q12" s="545"/>
      <c r="R12" s="545"/>
      <c r="S12" s="545"/>
      <c r="T12" s="545"/>
      <c r="U12" s="545"/>
      <c r="V12" s="169"/>
      <c r="W12" s="168"/>
      <c r="X12" s="171"/>
      <c r="Y12" s="171"/>
      <c r="Z12" s="171"/>
      <c r="AA12" s="171"/>
      <c r="AB12" s="171"/>
      <c r="AC12" s="171"/>
      <c r="AD12" s="171"/>
      <c r="AE12" s="172"/>
      <c r="AF12" s="172"/>
      <c r="AG12" s="172"/>
      <c r="AH12" s="178"/>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row>
    <row r="13" spans="1:66" ht="22.5" customHeight="1">
      <c r="A13" s="18"/>
      <c r="B13" s="527"/>
      <c r="C13" s="527"/>
      <c r="D13" s="527"/>
      <c r="E13" s="543"/>
      <c r="F13" s="543"/>
      <c r="G13" s="18"/>
      <c r="H13" s="18"/>
      <c r="I13" s="18"/>
      <c r="J13" s="18"/>
      <c r="K13" s="18"/>
      <c r="L13" s="18"/>
      <c r="M13" s="18"/>
      <c r="N13" s="18"/>
      <c r="O13" s="18"/>
      <c r="P13" s="18"/>
      <c r="Q13" s="18"/>
      <c r="R13" s="18"/>
      <c r="S13" s="18"/>
      <c r="T13" s="18"/>
      <c r="U13" s="18"/>
      <c r="V13" s="169"/>
      <c r="W13" s="168"/>
      <c r="X13" s="171"/>
      <c r="Y13" s="171"/>
      <c r="Z13" s="171"/>
      <c r="AA13" s="171"/>
      <c r="AB13" s="171"/>
      <c r="AC13" s="171"/>
      <c r="AD13" s="171"/>
      <c r="AE13" s="172"/>
      <c r="AF13" s="172"/>
      <c r="AG13" s="172"/>
      <c r="AH13" s="172"/>
      <c r="AI13" s="172"/>
      <c r="AJ13" s="172"/>
      <c r="AK13" s="172"/>
      <c r="AL13" s="172"/>
      <c r="AM13" s="172"/>
      <c r="AN13" s="172"/>
      <c r="AO13" s="172"/>
      <c r="AP13" s="172"/>
      <c r="AQ13" s="172"/>
      <c r="AR13" s="171"/>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row>
    <row r="14" spans="1:66" s="95" customFormat="1" ht="26.25">
      <c r="A14" s="525" t="s">
        <v>104</v>
      </c>
      <c r="B14" s="525"/>
      <c r="C14" s="525"/>
      <c r="D14" s="525"/>
      <c r="E14" s="525"/>
      <c r="F14" s="525"/>
      <c r="G14" s="525"/>
      <c r="H14" s="525"/>
      <c r="I14" s="525"/>
      <c r="J14" s="525"/>
      <c r="K14" s="525"/>
      <c r="L14" s="96"/>
      <c r="M14" s="96"/>
      <c r="N14" s="96"/>
      <c r="O14" s="96"/>
      <c r="P14" s="96"/>
      <c r="Q14" s="96"/>
      <c r="R14" s="96"/>
      <c r="S14" s="96"/>
      <c r="T14" s="96"/>
      <c r="U14" s="96"/>
      <c r="V14" s="158"/>
      <c r="W14" s="133"/>
      <c r="X14" s="133"/>
      <c r="Y14" s="133"/>
      <c r="Z14" s="133"/>
      <c r="AA14" s="133"/>
      <c r="AB14" s="133"/>
      <c r="AC14" s="133"/>
      <c r="AD14" s="135"/>
      <c r="AE14" s="135"/>
      <c r="AF14" s="135"/>
      <c r="AG14" s="135"/>
      <c r="AH14" s="135"/>
      <c r="AI14" s="135"/>
      <c r="AJ14" s="135"/>
      <c r="AK14" s="135"/>
      <c r="AL14" s="135"/>
      <c r="AM14" s="135"/>
      <c r="AN14" s="135"/>
      <c r="AO14" s="135"/>
      <c r="AP14" s="135"/>
      <c r="AQ14" s="133"/>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row>
    <row r="15" spans="1:66" s="123" customFormat="1" ht="45" customHeight="1">
      <c r="A15" s="536" t="s">
        <v>105</v>
      </c>
      <c r="B15" s="526"/>
      <c r="C15" s="526"/>
      <c r="D15" s="526"/>
      <c r="E15" s="526"/>
      <c r="F15" s="526"/>
      <c r="G15" s="526"/>
      <c r="H15" s="526"/>
      <c r="I15" s="526"/>
      <c r="J15" s="108"/>
      <c r="K15" s="518">
        <f>'Sheet A｜Company Info'!D9</f>
        <v>0</v>
      </c>
      <c r="L15" s="518"/>
      <c r="M15" s="518"/>
      <c r="N15" s="518"/>
      <c r="O15" s="518"/>
      <c r="P15" s="518"/>
      <c r="Q15" s="518"/>
      <c r="R15" s="518"/>
      <c r="S15" s="518"/>
      <c r="T15" s="518"/>
      <c r="U15" s="518"/>
      <c r="V15" s="129"/>
      <c r="W15" s="159" t="str">
        <f>IF((K15=0),"Please complete 'Address of Applicant’s Company' in 'Sheet A | Company Info'","")</f>
        <v>Please complete 'Address of Applicant’s Company' in 'Sheet A | Company Info'</v>
      </c>
      <c r="X15" s="192"/>
      <c r="Y15" s="127"/>
      <c r="Z15" s="127"/>
      <c r="AA15" s="127"/>
      <c r="AB15" s="127"/>
      <c r="AC15" s="129"/>
      <c r="AD15" s="129"/>
      <c r="AE15" s="129"/>
      <c r="AF15" s="129"/>
      <c r="AG15" s="191"/>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row>
    <row r="16" spans="1:66" s="123" customFormat="1" ht="45" customHeight="1">
      <c r="A16" s="518" t="s">
        <v>106</v>
      </c>
      <c r="B16" s="518"/>
      <c r="C16" s="518"/>
      <c r="D16" s="518"/>
      <c r="E16" s="518"/>
      <c r="F16" s="518"/>
      <c r="G16" s="518"/>
      <c r="H16" s="518"/>
      <c r="I16" s="518"/>
      <c r="J16" s="109"/>
      <c r="K16" s="518">
        <f>'Sheet A｜Company Info'!D7</f>
        <v>0</v>
      </c>
      <c r="L16" s="518"/>
      <c r="M16" s="518"/>
      <c r="N16" s="518"/>
      <c r="O16" s="518"/>
      <c r="P16" s="518"/>
      <c r="Q16" s="518"/>
      <c r="R16" s="518"/>
      <c r="S16" s="518"/>
      <c r="T16" s="518"/>
      <c r="U16" s="518"/>
      <c r="V16" s="129"/>
      <c r="W16" s="159" t="str">
        <f>IF((K16=0),"Please complete ' Applicant’s Company Name' in 'Sheet A | Company Info'","")</f>
        <v>Please complete ' Applicant’s Company Name' in 'Sheet A | Company Info'</v>
      </c>
      <c r="X16" s="192"/>
      <c r="Y16" s="127"/>
      <c r="Z16" s="127"/>
      <c r="AA16" s="127"/>
      <c r="AB16" s="127"/>
      <c r="AC16" s="127"/>
      <c r="AD16" s="129"/>
      <c r="AE16" s="129"/>
      <c r="AF16" s="129"/>
      <c r="AG16" s="191"/>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row>
    <row r="17" spans="1:66" s="123" customFormat="1" ht="45" customHeight="1">
      <c r="A17" s="518" t="s">
        <v>107</v>
      </c>
      <c r="B17" s="518"/>
      <c r="C17" s="518"/>
      <c r="D17" s="518"/>
      <c r="E17" s="518"/>
      <c r="F17" s="518"/>
      <c r="G17" s="518"/>
      <c r="H17" s="518"/>
      <c r="I17" s="109"/>
      <c r="J17" s="109"/>
      <c r="K17" s="518">
        <f>'Sheet A｜Company Info'!D8</f>
        <v>0</v>
      </c>
      <c r="L17" s="518"/>
      <c r="M17" s="518"/>
      <c r="N17" s="518"/>
      <c r="O17" s="518"/>
      <c r="P17" s="518"/>
      <c r="Q17" s="518"/>
      <c r="R17" s="518"/>
      <c r="S17" s="518"/>
      <c r="T17" s="518"/>
      <c r="U17" s="518"/>
      <c r="V17" s="129"/>
      <c r="W17" s="159" t="str">
        <f>IF((K17=0),"Please complete ' Name of Applicant' in 'Sheet A | Company Info'","")</f>
        <v>Please complete ' Name of Applicant' in 'Sheet A | Company Info'</v>
      </c>
      <c r="X17" s="192"/>
      <c r="Y17" s="127"/>
      <c r="Z17" s="127"/>
      <c r="AA17" s="127"/>
      <c r="AB17" s="127"/>
      <c r="AC17" s="127"/>
      <c r="AD17" s="129"/>
      <c r="AE17" s="129"/>
      <c r="AF17" s="129"/>
      <c r="AG17" s="191"/>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row>
    <row r="18" spans="1:66" ht="13.5" customHeight="1">
      <c r="A18" s="29"/>
      <c r="B18" s="29"/>
      <c r="C18" s="29"/>
      <c r="D18" s="29"/>
      <c r="E18" s="18"/>
      <c r="F18" s="18"/>
      <c r="G18" s="18"/>
      <c r="H18" s="18"/>
      <c r="I18" s="18"/>
      <c r="J18" s="18"/>
      <c r="K18" s="18"/>
      <c r="L18" s="18"/>
      <c r="M18" s="18"/>
      <c r="N18" s="18"/>
      <c r="O18" s="18"/>
      <c r="P18" s="18"/>
      <c r="Q18" s="18"/>
      <c r="R18" s="18"/>
      <c r="S18" s="18"/>
      <c r="T18" s="18"/>
      <c r="U18" s="18"/>
      <c r="V18" s="169"/>
      <c r="W18" s="168"/>
      <c r="X18" s="171"/>
      <c r="Y18" s="171"/>
      <c r="Z18" s="171"/>
      <c r="AA18" s="171"/>
      <c r="AB18" s="171"/>
      <c r="AC18" s="171"/>
      <c r="AD18" s="171"/>
      <c r="AE18" s="172"/>
      <c r="AF18" s="172"/>
      <c r="AG18" s="172"/>
      <c r="AH18" s="178"/>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row>
    <row r="19" spans="1:66" ht="20.100000000000001" customHeight="1">
      <c r="A19" s="77" t="s">
        <v>99</v>
      </c>
      <c r="B19" s="81"/>
      <c r="C19" s="538" t="s">
        <v>161</v>
      </c>
      <c r="D19" s="539"/>
      <c r="E19" s="539"/>
      <c r="F19" s="539"/>
      <c r="G19" s="539"/>
      <c r="H19" s="539"/>
      <c r="I19" s="539"/>
      <c r="J19" s="539"/>
      <c r="K19" s="539"/>
      <c r="L19" s="539"/>
      <c r="M19" s="539"/>
      <c r="N19" s="539"/>
      <c r="O19" s="539"/>
      <c r="P19" s="539"/>
      <c r="Q19" s="539"/>
      <c r="R19" s="539"/>
      <c r="S19" s="539"/>
      <c r="T19" s="539"/>
      <c r="U19" s="539"/>
      <c r="V19" s="173"/>
      <c r="W19" s="168"/>
      <c r="X19" s="179"/>
      <c r="Y19" s="179"/>
      <c r="Z19" s="171"/>
      <c r="AA19" s="179"/>
      <c r="AB19" s="179"/>
      <c r="AC19" s="179"/>
      <c r="AD19" s="179"/>
      <c r="AE19" s="172"/>
      <c r="AF19" s="172"/>
      <c r="AG19" s="172"/>
      <c r="AH19" s="178"/>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row>
    <row r="20" spans="1:66" s="11" customFormat="1" ht="22.5" customHeight="1">
      <c r="A20" s="19"/>
      <c r="B20" s="19"/>
      <c r="C20" s="537">
        <f>'Sheet B | Tour Details &amp; Info'!C8</f>
        <v>0</v>
      </c>
      <c r="D20" s="537"/>
      <c r="E20" s="537"/>
      <c r="F20" s="537"/>
      <c r="G20" s="537"/>
      <c r="H20" s="537"/>
      <c r="I20" s="537"/>
      <c r="J20" s="537"/>
      <c r="K20" s="537"/>
      <c r="L20" s="537"/>
      <c r="M20" s="537"/>
      <c r="N20" s="537"/>
      <c r="O20" s="537"/>
      <c r="P20" s="537"/>
      <c r="Q20" s="537"/>
      <c r="R20" s="537"/>
      <c r="S20" s="537"/>
      <c r="T20" s="537"/>
      <c r="U20" s="537"/>
      <c r="V20" s="169"/>
      <c r="W20" s="174" t="str">
        <f>IF(OR(C20=0,C20=""),"Please complete ‘Date of Decision' in 'Sheet B | Tour Details &amp; Info","")</f>
        <v>Please complete ‘Date of Decision' in 'Sheet B | Tour Details &amp; Info</v>
      </c>
      <c r="X20" s="180"/>
      <c r="Y20" s="180"/>
      <c r="Z20" s="179"/>
      <c r="AA20" s="179"/>
      <c r="AB20" s="181"/>
      <c r="AC20" s="180"/>
      <c r="AD20" s="180"/>
      <c r="AE20" s="182"/>
      <c r="AF20" s="182"/>
      <c r="AG20" s="182"/>
      <c r="AH20" s="178"/>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row>
    <row r="21" spans="1:66" s="11" customFormat="1" ht="9" customHeight="1">
      <c r="A21" s="19"/>
      <c r="B21" s="19"/>
      <c r="C21" s="84"/>
      <c r="D21" s="84"/>
      <c r="E21" s="84"/>
      <c r="F21" s="84"/>
      <c r="G21" s="84"/>
      <c r="H21" s="84"/>
      <c r="I21" s="84"/>
      <c r="J21" s="84"/>
      <c r="K21" s="84"/>
      <c r="L21" s="84"/>
      <c r="M21" s="84"/>
      <c r="N21" s="84"/>
      <c r="O21" s="84"/>
      <c r="P21" s="84"/>
      <c r="Q21" s="84"/>
      <c r="R21" s="84"/>
      <c r="S21" s="84"/>
      <c r="T21" s="84"/>
      <c r="U21" s="84"/>
      <c r="V21" s="169"/>
      <c r="W21" s="174"/>
      <c r="X21" s="180"/>
      <c r="Y21" s="180"/>
      <c r="Z21" s="179"/>
      <c r="AA21" s="179"/>
      <c r="AB21" s="181"/>
      <c r="AC21" s="180"/>
      <c r="AD21" s="180"/>
      <c r="AE21" s="182"/>
      <c r="AF21" s="182"/>
      <c r="AG21" s="182"/>
      <c r="AH21" s="178"/>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row>
    <row r="22" spans="1:66" ht="20.100000000000001" customHeight="1">
      <c r="A22" s="77" t="s">
        <v>100</v>
      </c>
      <c r="B22" s="81"/>
      <c r="C22" s="540" t="s">
        <v>186</v>
      </c>
      <c r="D22" s="541"/>
      <c r="E22" s="541"/>
      <c r="F22" s="541"/>
      <c r="G22" s="541"/>
      <c r="H22" s="541"/>
      <c r="I22" s="541"/>
      <c r="J22" s="541"/>
      <c r="K22" s="541"/>
      <c r="L22" s="541"/>
      <c r="M22" s="541"/>
      <c r="N22" s="541"/>
      <c r="O22" s="541"/>
      <c r="P22" s="541"/>
      <c r="Q22" s="541"/>
      <c r="R22" s="541"/>
      <c r="S22" s="541"/>
      <c r="T22" s="541"/>
      <c r="U22" s="541"/>
      <c r="V22" s="173"/>
      <c r="W22" s="183"/>
      <c r="X22" s="171"/>
      <c r="Y22" s="171"/>
      <c r="Z22" s="171"/>
      <c r="AA22" s="171"/>
      <c r="AB22" s="171"/>
      <c r="AC22" s="171"/>
      <c r="AD22" s="171"/>
      <c r="AE22" s="172"/>
      <c r="AF22" s="172"/>
      <c r="AG22" s="172"/>
      <c r="AH22" s="178"/>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row>
    <row r="23" spans="1:66" s="11" customFormat="1" ht="22.5" customHeight="1">
      <c r="A23" s="19"/>
      <c r="B23" s="19"/>
      <c r="C23" s="93"/>
      <c r="D23" s="548">
        <f>MIN('Sheet B | Tour Details &amp; Info'!E20:E29)</f>
        <v>0</v>
      </c>
      <c r="E23" s="548"/>
      <c r="F23" s="548"/>
      <c r="G23" s="400" t="s">
        <v>187</v>
      </c>
      <c r="H23" s="548">
        <f>MAX('Sheet B | Tour Details &amp; Info'!F20:F29)</f>
        <v>0</v>
      </c>
      <c r="I23" s="548"/>
      <c r="J23" s="548"/>
      <c r="K23" s="548"/>
      <c r="L23" s="548"/>
      <c r="M23" s="82"/>
      <c r="N23" s="82"/>
      <c r="P23" s="18"/>
      <c r="Q23" s="18"/>
      <c r="R23" s="18"/>
      <c r="S23" s="18"/>
      <c r="T23" s="18"/>
      <c r="U23" s="18"/>
      <c r="V23" s="169"/>
      <c r="W23" s="174" t="str">
        <f>IF((D23=0),"Please complete 'Tour Start Date' in 'Sheet B | Tour Details &amp; Info'","")</f>
        <v>Please complete 'Tour Start Date' in 'Sheet B | Tour Details &amp; Info'</v>
      </c>
      <c r="X23" s="171"/>
      <c r="Y23" s="171"/>
      <c r="Z23" s="171"/>
      <c r="AA23" s="171"/>
      <c r="AB23" s="171"/>
      <c r="AC23" s="171"/>
      <c r="AD23" s="171"/>
      <c r="AE23" s="167"/>
      <c r="AF23" s="167"/>
      <c r="AG23" s="167"/>
      <c r="AH23" s="178"/>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row>
    <row r="24" spans="1:66" ht="21.75" customHeight="1">
      <c r="A24" s="19"/>
      <c r="B24" s="19"/>
      <c r="C24" s="86"/>
      <c r="D24" s="86"/>
      <c r="E24" s="86"/>
      <c r="F24" s="86"/>
      <c r="G24" s="86"/>
      <c r="H24" s="86"/>
      <c r="I24" s="86"/>
      <c r="J24" s="86"/>
      <c r="K24" s="86"/>
      <c r="L24" s="86"/>
      <c r="M24" s="18"/>
      <c r="N24" s="18"/>
      <c r="O24" s="18"/>
      <c r="P24" s="18"/>
      <c r="Q24" s="18"/>
      <c r="R24" s="18"/>
      <c r="S24" s="18"/>
      <c r="T24" s="18"/>
      <c r="U24" s="18"/>
      <c r="V24" s="173"/>
      <c r="W24" s="174" t="str">
        <f>IF((H23=0),"Please complete 'Tour End Date' in 'Sheet B | Tour Details &amp; Info'","")</f>
        <v>Please complete 'Tour End Date' in 'Sheet B | Tour Details &amp; Info'</v>
      </c>
      <c r="X24" s="171"/>
      <c r="Y24" s="171"/>
      <c r="Z24" s="171"/>
      <c r="AA24" s="171"/>
      <c r="AB24" s="171"/>
      <c r="AC24" s="171"/>
      <c r="AD24" s="171"/>
      <c r="AE24" s="172"/>
      <c r="AF24" s="172"/>
      <c r="AG24" s="172"/>
      <c r="AH24" s="178"/>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row>
    <row r="25" spans="1:66" ht="20.100000000000001" customHeight="1">
      <c r="A25" s="78" t="s">
        <v>101</v>
      </c>
      <c r="B25" s="18"/>
      <c r="C25" s="549" t="s">
        <v>162</v>
      </c>
      <c r="D25" s="550"/>
      <c r="E25" s="550"/>
      <c r="F25" s="550"/>
      <c r="G25" s="550"/>
      <c r="H25" s="550"/>
      <c r="I25" s="550"/>
      <c r="J25" s="550"/>
      <c r="K25" s="550"/>
      <c r="L25" s="550"/>
      <c r="M25" s="550"/>
      <c r="N25" s="550"/>
      <c r="O25" s="550"/>
      <c r="P25" s="550"/>
      <c r="Q25" s="550"/>
      <c r="R25" s="550"/>
      <c r="S25" s="550"/>
      <c r="T25" s="550"/>
      <c r="U25" s="550"/>
      <c r="V25" s="173"/>
      <c r="W25" s="174"/>
      <c r="X25" s="184"/>
      <c r="Y25" s="171"/>
      <c r="Z25" s="171"/>
      <c r="AA25" s="171"/>
      <c r="AB25" s="171"/>
      <c r="AC25" s="171"/>
      <c r="AD25" s="171"/>
      <c r="AE25" s="172"/>
      <c r="AF25" s="172"/>
      <c r="AG25" s="172"/>
      <c r="AH25" s="178"/>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row>
    <row r="26" spans="1:66" s="11" customFormat="1" ht="48.6" customHeight="1">
      <c r="A26" s="19"/>
      <c r="B26" s="19"/>
      <c r="C26" s="530"/>
      <c r="D26" s="530"/>
      <c r="E26" s="530"/>
      <c r="F26" s="530"/>
      <c r="G26" s="530"/>
      <c r="H26" s="530"/>
      <c r="I26" s="530"/>
      <c r="J26" s="530"/>
      <c r="K26" s="530"/>
      <c r="L26" s="530"/>
      <c r="M26" s="530"/>
      <c r="N26" s="530"/>
      <c r="O26" s="530"/>
      <c r="P26" s="530"/>
      <c r="Q26" s="530"/>
      <c r="R26" s="530"/>
      <c r="S26" s="530"/>
      <c r="T26" s="530"/>
      <c r="U26" s="18"/>
      <c r="V26" s="169"/>
      <c r="W26" s="174"/>
      <c r="X26" s="184"/>
      <c r="Y26" s="171"/>
      <c r="Z26" s="171"/>
      <c r="AA26" s="171"/>
      <c r="AB26" s="171"/>
      <c r="AC26" s="171"/>
      <c r="AD26" s="171"/>
      <c r="AE26" s="167"/>
      <c r="AF26" s="167"/>
      <c r="AG26" s="167"/>
      <c r="AH26" s="178"/>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row>
    <row r="27" spans="1:66" ht="20.100000000000001" customHeight="1">
      <c r="A27" s="36">
        <v>4</v>
      </c>
      <c r="B27" s="19"/>
      <c r="C27" s="532" t="s">
        <v>163</v>
      </c>
      <c r="D27" s="533"/>
      <c r="E27" s="533"/>
      <c r="F27" s="533"/>
      <c r="G27" s="533"/>
      <c r="H27" s="533"/>
      <c r="I27" s="533"/>
      <c r="J27" s="533"/>
      <c r="K27" s="533"/>
      <c r="L27" s="533"/>
      <c r="M27" s="533"/>
      <c r="N27" s="533"/>
      <c r="O27" s="533"/>
      <c r="P27" s="533"/>
      <c r="Q27" s="533"/>
      <c r="R27" s="533"/>
      <c r="S27" s="533"/>
      <c r="T27" s="533"/>
      <c r="U27" s="533"/>
      <c r="V27" s="173"/>
      <c r="W27" s="170"/>
      <c r="X27" s="171"/>
      <c r="Y27" s="171"/>
      <c r="Z27" s="171"/>
      <c r="AA27" s="171"/>
      <c r="AB27" s="171"/>
      <c r="AC27" s="171"/>
      <c r="AD27" s="171"/>
      <c r="AE27" s="172"/>
      <c r="AF27" s="172"/>
      <c r="AG27" s="172"/>
      <c r="AH27" s="185"/>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row>
    <row r="28" spans="1:66" ht="22.5" customHeight="1">
      <c r="A28" s="19"/>
      <c r="B28" s="19"/>
      <c r="C28" s="534" t="s">
        <v>164</v>
      </c>
      <c r="D28" s="534"/>
      <c r="E28" s="534"/>
      <c r="F28" s="534"/>
      <c r="G28" s="534"/>
      <c r="H28" s="534"/>
      <c r="I28" s="546" t="s">
        <v>166</v>
      </c>
      <c r="J28" s="547"/>
      <c r="K28" s="547"/>
      <c r="L28" s="547"/>
      <c r="M28" s="547"/>
      <c r="N28" s="547"/>
      <c r="O28" s="547"/>
      <c r="P28" s="547"/>
      <c r="Q28" s="189" t="s">
        <v>6</v>
      </c>
      <c r="R28" s="531">
        <f>'Sheet B | Tour Details &amp; Info'!G30</f>
        <v>0</v>
      </c>
      <c r="S28" s="531"/>
      <c r="T28" s="531"/>
      <c r="U28" s="301" t="s">
        <v>111</v>
      </c>
      <c r="V28" s="173"/>
      <c r="W28" s="183" t="str">
        <f>IF((R28=0),"Please complete 'At the time ofApplication' in 'Sheet B | Tour Details &amp; Info'","")</f>
        <v>Please complete 'At the time ofApplication' in 'Sheet B | Tour Details &amp; Info'</v>
      </c>
      <c r="X28" s="171"/>
      <c r="Y28" s="171"/>
      <c r="Z28" s="171"/>
      <c r="AA28" s="171"/>
      <c r="AB28" s="171"/>
      <c r="AC28" s="171"/>
      <c r="AD28" s="171"/>
      <c r="AE28" s="172"/>
      <c r="AF28" s="172"/>
      <c r="AG28" s="172"/>
      <c r="AH28" s="185"/>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row>
    <row r="29" spans="1:66" ht="22.5" customHeight="1">
      <c r="A29" s="19"/>
      <c r="B29" s="19"/>
      <c r="C29" s="534"/>
      <c r="D29" s="534"/>
      <c r="E29" s="534"/>
      <c r="F29" s="534"/>
      <c r="G29" s="534"/>
      <c r="H29" s="534"/>
      <c r="I29" s="546" t="s">
        <v>167</v>
      </c>
      <c r="J29" s="547"/>
      <c r="K29" s="547"/>
      <c r="L29" s="547"/>
      <c r="M29" s="547"/>
      <c r="N29" s="547"/>
      <c r="O29" s="547"/>
      <c r="P29" s="547"/>
      <c r="Q29" s="189" t="s">
        <v>6</v>
      </c>
      <c r="R29" s="531">
        <f>'Sheet B | Tour Details &amp; Info'!L30</f>
        <v>0</v>
      </c>
      <c r="S29" s="531"/>
      <c r="T29" s="531"/>
      <c r="U29" s="301" t="s">
        <v>98</v>
      </c>
      <c r="V29" s="173"/>
      <c r="W29" s="183" t="str">
        <f>IF((R29=0),"Please complete 'At the time ofApplication' in 'Sheet B | Tour Details &amp; Info'","")</f>
        <v>Please complete 'At the time ofApplication' in 'Sheet B | Tour Details &amp; Info'</v>
      </c>
      <c r="X29" s="171"/>
      <c r="Y29" s="171"/>
      <c r="Z29" s="171"/>
      <c r="AA29" s="171"/>
      <c r="AB29" s="171"/>
      <c r="AC29" s="171"/>
      <c r="AD29" s="171"/>
      <c r="AE29" s="172"/>
      <c r="AF29" s="172"/>
      <c r="AG29" s="172"/>
      <c r="AH29" s="185"/>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row>
    <row r="30" spans="1:66" ht="22.5" customHeight="1">
      <c r="A30" s="19"/>
      <c r="B30" s="19"/>
      <c r="C30" s="534" t="s">
        <v>165</v>
      </c>
      <c r="D30" s="534"/>
      <c r="E30" s="534"/>
      <c r="F30" s="534"/>
      <c r="G30" s="534"/>
      <c r="H30" s="534"/>
      <c r="I30" s="546" t="s">
        <v>166</v>
      </c>
      <c r="J30" s="547"/>
      <c r="K30" s="547"/>
      <c r="L30" s="547"/>
      <c r="M30" s="547"/>
      <c r="N30" s="547"/>
      <c r="O30" s="547"/>
      <c r="P30" s="547"/>
      <c r="Q30" s="189" t="s">
        <v>6</v>
      </c>
      <c r="R30" s="531">
        <f>'Sheet B | Tour Details &amp; Info'!P30</f>
        <v>0</v>
      </c>
      <c r="S30" s="531"/>
      <c r="T30" s="531"/>
      <c r="U30" s="301" t="s">
        <v>111</v>
      </c>
      <c r="V30" s="173"/>
      <c r="W30" s="183" t="str">
        <f>IF((R30=0),"Please complete 'At the time of Change/Cancellation' in 'Sheet B | Tour Details &amp; Info'","")</f>
        <v>Please complete 'At the time of Change/Cancellation' in 'Sheet B | Tour Details &amp; Info'</v>
      </c>
      <c r="X30" s="171"/>
      <c r="Y30" s="171"/>
      <c r="Z30" s="171"/>
      <c r="AA30" s="171"/>
      <c r="AB30" s="171"/>
      <c r="AC30" s="171"/>
      <c r="AD30" s="171"/>
      <c r="AE30" s="172"/>
      <c r="AF30" s="172"/>
      <c r="AG30" s="172"/>
      <c r="AH30" s="185"/>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row>
    <row r="31" spans="1:66" ht="22.5" customHeight="1">
      <c r="A31" s="19"/>
      <c r="B31" s="19"/>
      <c r="C31" s="534"/>
      <c r="D31" s="534"/>
      <c r="E31" s="534"/>
      <c r="F31" s="534"/>
      <c r="G31" s="534"/>
      <c r="H31" s="534"/>
      <c r="I31" s="546" t="s">
        <v>168</v>
      </c>
      <c r="J31" s="547"/>
      <c r="K31" s="547"/>
      <c r="L31" s="547"/>
      <c r="M31" s="547"/>
      <c r="N31" s="547"/>
      <c r="O31" s="547"/>
      <c r="P31" s="547"/>
      <c r="Q31" s="189" t="s">
        <v>6</v>
      </c>
      <c r="R31" s="531">
        <f>'Sheet B | Tour Details &amp; Info'!U30</f>
        <v>0</v>
      </c>
      <c r="S31" s="531"/>
      <c r="T31" s="531"/>
      <c r="U31" s="301" t="s">
        <v>98</v>
      </c>
      <c r="V31" s="173"/>
      <c r="W31" s="183" t="str">
        <f>IF((R31=0),"Please complete 'At the time of Change/Cancellation' in 'Sheet B | Tour Details &amp; Info'","")</f>
        <v>Please complete 'At the time of Change/Cancellation' in 'Sheet B | Tour Details &amp; Info'</v>
      </c>
      <c r="X31" s="171"/>
      <c r="Y31" s="171"/>
      <c r="Z31" s="171"/>
      <c r="AA31" s="171"/>
      <c r="AB31" s="171"/>
      <c r="AC31" s="171"/>
      <c r="AD31" s="171"/>
      <c r="AE31" s="172"/>
      <c r="AF31" s="172"/>
      <c r="AG31" s="172"/>
      <c r="AH31" s="185"/>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row>
    <row r="32" spans="1:66" ht="30" customHeight="1">
      <c r="A32" s="19"/>
      <c r="B32" s="19"/>
      <c r="C32" s="33"/>
      <c r="D32" s="528"/>
      <c r="E32" s="528"/>
      <c r="F32" s="528"/>
      <c r="G32" s="528"/>
      <c r="H32" s="528"/>
      <c r="I32" s="34"/>
      <c r="J32" s="529"/>
      <c r="K32" s="529"/>
      <c r="L32" s="529"/>
      <c r="M32" s="529"/>
      <c r="N32" s="529"/>
      <c r="O32" s="529"/>
      <c r="P32" s="529"/>
      <c r="Q32" s="529"/>
      <c r="R32" s="529"/>
      <c r="S32" s="83"/>
      <c r="T32" s="32"/>
      <c r="U32" s="32"/>
      <c r="V32" s="186"/>
      <c r="W32" s="187"/>
      <c r="X32" s="171"/>
      <c r="Y32" s="171"/>
      <c r="Z32" s="171"/>
      <c r="AA32" s="171"/>
      <c r="AB32" s="171"/>
      <c r="AC32" s="171"/>
      <c r="AD32" s="171"/>
      <c r="AE32" s="172"/>
      <c r="AF32" s="172"/>
      <c r="AG32" s="172"/>
      <c r="AH32" s="185"/>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row>
    <row r="33" spans="1:66" ht="30" customHeight="1">
      <c r="A33" s="19"/>
      <c r="B33" s="19"/>
      <c r="C33" s="33"/>
      <c r="D33" s="528"/>
      <c r="E33" s="528"/>
      <c r="F33" s="528"/>
      <c r="G33" s="528"/>
      <c r="H33" s="528"/>
      <c r="I33" s="34"/>
      <c r="J33" s="529"/>
      <c r="K33" s="529"/>
      <c r="L33" s="529"/>
      <c r="M33" s="529"/>
      <c r="N33" s="529"/>
      <c r="O33" s="529"/>
      <c r="P33" s="529"/>
      <c r="Q33" s="529"/>
      <c r="R33" s="529"/>
      <c r="S33" s="83"/>
      <c r="T33" s="32"/>
      <c r="U33" s="32"/>
      <c r="V33" s="186"/>
      <c r="W33" s="187"/>
      <c r="X33" s="171"/>
      <c r="Y33" s="171"/>
      <c r="Z33" s="171"/>
      <c r="AA33" s="171"/>
      <c r="AB33" s="171"/>
      <c r="AC33" s="171"/>
      <c r="AD33" s="171"/>
      <c r="AE33" s="172"/>
      <c r="AF33" s="172"/>
      <c r="AG33" s="172"/>
      <c r="AH33" s="185"/>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row>
    <row r="34" spans="1:66">
      <c r="A34" s="188"/>
      <c r="B34" s="188"/>
      <c r="C34" s="188"/>
      <c r="D34" s="188"/>
      <c r="E34" s="182"/>
      <c r="F34" s="182"/>
      <c r="G34" s="182"/>
      <c r="H34" s="182"/>
      <c r="I34" s="182"/>
      <c r="J34" s="182"/>
      <c r="K34" s="182"/>
      <c r="L34" s="182"/>
      <c r="M34" s="182"/>
      <c r="N34" s="182"/>
      <c r="O34" s="182"/>
      <c r="P34" s="182"/>
      <c r="Q34" s="182"/>
      <c r="R34" s="182"/>
      <c r="S34" s="182"/>
      <c r="T34" s="182"/>
      <c r="U34" s="182"/>
      <c r="V34" s="173"/>
      <c r="W34" s="170"/>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row>
    <row r="35" spans="1:66">
      <c r="A35" s="188"/>
      <c r="B35" s="188"/>
      <c r="C35" s="188"/>
      <c r="D35" s="188"/>
      <c r="E35" s="182"/>
      <c r="F35" s="182"/>
      <c r="G35" s="182"/>
      <c r="H35" s="182"/>
      <c r="I35" s="182"/>
      <c r="J35" s="182"/>
      <c r="K35" s="182"/>
      <c r="L35" s="182"/>
      <c r="M35" s="182"/>
      <c r="N35" s="182"/>
      <c r="O35" s="182"/>
      <c r="P35" s="182"/>
      <c r="Q35" s="182"/>
      <c r="R35" s="182"/>
      <c r="S35" s="182"/>
      <c r="T35" s="182"/>
      <c r="U35" s="182"/>
      <c r="V35" s="169"/>
      <c r="W35" s="168"/>
      <c r="X35" s="171"/>
      <c r="Y35" s="171"/>
      <c r="Z35" s="171"/>
      <c r="AA35" s="171"/>
      <c r="AB35" s="171"/>
      <c r="AC35" s="171"/>
      <c r="AD35" s="171"/>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row>
    <row r="36" spans="1:66">
      <c r="A36" s="172"/>
      <c r="B36" s="172"/>
      <c r="C36" s="172"/>
      <c r="D36" s="172"/>
      <c r="E36" s="172"/>
      <c r="F36" s="172"/>
      <c r="G36" s="172"/>
      <c r="H36" s="172"/>
      <c r="I36" s="172"/>
      <c r="J36" s="172"/>
      <c r="K36" s="172"/>
      <c r="L36" s="172"/>
      <c r="M36" s="172"/>
      <c r="N36" s="172"/>
      <c r="O36" s="172"/>
      <c r="P36" s="172"/>
      <c r="Q36" s="172"/>
      <c r="R36" s="172"/>
      <c r="S36" s="172"/>
      <c r="T36" s="172"/>
      <c r="U36" s="172"/>
      <c r="V36" s="169"/>
      <c r="W36" s="168"/>
      <c r="X36" s="171"/>
      <c r="Y36" s="171"/>
      <c r="Z36" s="171"/>
      <c r="AA36" s="171"/>
      <c r="AB36" s="171"/>
      <c r="AC36" s="171"/>
      <c r="AD36" s="171"/>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row>
    <row r="37" spans="1:66">
      <c r="A37" s="172"/>
      <c r="B37" s="172"/>
      <c r="C37" s="172"/>
      <c r="D37" s="172"/>
      <c r="E37" s="172"/>
      <c r="F37" s="172"/>
      <c r="G37" s="172"/>
      <c r="H37" s="172"/>
      <c r="I37" s="172"/>
      <c r="J37" s="172"/>
      <c r="K37" s="172"/>
      <c r="L37" s="172"/>
      <c r="M37" s="172"/>
      <c r="N37" s="172"/>
      <c r="O37" s="172"/>
      <c r="P37" s="172"/>
      <c r="Q37" s="172"/>
      <c r="R37" s="172"/>
      <c r="S37" s="172"/>
      <c r="T37" s="172"/>
      <c r="U37" s="172"/>
      <c r="V37" s="169"/>
      <c r="W37" s="168"/>
      <c r="X37" s="171"/>
      <c r="Y37" s="171"/>
      <c r="Z37" s="171"/>
      <c r="AA37" s="171"/>
      <c r="AB37" s="171"/>
      <c r="AC37" s="171"/>
      <c r="AD37" s="171"/>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row>
    <row r="38" spans="1:66">
      <c r="A38" s="172"/>
      <c r="B38" s="172"/>
      <c r="C38" s="172"/>
      <c r="D38" s="172"/>
      <c r="E38" s="172"/>
      <c r="F38" s="172"/>
      <c r="G38" s="172"/>
      <c r="H38" s="172"/>
      <c r="I38" s="172"/>
      <c r="J38" s="172"/>
      <c r="K38" s="172"/>
      <c r="L38" s="172"/>
      <c r="M38" s="172"/>
      <c r="N38" s="172"/>
      <c r="O38" s="172"/>
      <c r="P38" s="172"/>
      <c r="Q38" s="172"/>
      <c r="R38" s="172"/>
      <c r="S38" s="172"/>
      <c r="T38" s="172"/>
      <c r="U38" s="172"/>
      <c r="V38" s="169"/>
      <c r="W38" s="168"/>
      <c r="X38" s="171"/>
      <c r="Y38" s="171"/>
      <c r="Z38" s="171"/>
      <c r="AA38" s="171"/>
      <c r="AB38" s="171"/>
      <c r="AC38" s="171"/>
      <c r="AD38" s="171"/>
      <c r="AE38" s="172"/>
      <c r="AF38" s="172"/>
      <c r="AG38" s="172"/>
      <c r="AH38" s="178"/>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row>
    <row r="39" spans="1:66">
      <c r="A39" s="172"/>
      <c r="B39" s="172"/>
      <c r="C39" s="172"/>
      <c r="D39" s="172"/>
      <c r="E39" s="172"/>
      <c r="F39" s="172"/>
      <c r="G39" s="172"/>
      <c r="H39" s="172"/>
      <c r="I39" s="172"/>
      <c r="J39" s="172"/>
      <c r="K39" s="172"/>
      <c r="L39" s="172"/>
      <c r="M39" s="172"/>
      <c r="N39" s="172"/>
      <c r="O39" s="172"/>
      <c r="P39" s="172"/>
      <c r="Q39" s="172"/>
      <c r="R39" s="172"/>
      <c r="S39" s="172"/>
      <c r="T39" s="172"/>
      <c r="U39" s="172"/>
      <c r="V39" s="169"/>
      <c r="W39" s="168"/>
      <c r="X39" s="171"/>
      <c r="Y39" s="171"/>
      <c r="Z39" s="171"/>
      <c r="AA39" s="171"/>
      <c r="AB39" s="171"/>
      <c r="AC39" s="171"/>
      <c r="AD39" s="171"/>
      <c r="AE39" s="172"/>
      <c r="AF39" s="172"/>
      <c r="AG39" s="172"/>
      <c r="AH39" s="178"/>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row>
    <row r="40" spans="1:66">
      <c r="A40" s="172"/>
      <c r="B40" s="172"/>
      <c r="C40" s="172"/>
      <c r="D40" s="172"/>
      <c r="E40" s="172"/>
      <c r="F40" s="172"/>
      <c r="G40" s="172"/>
      <c r="H40" s="172"/>
      <c r="I40" s="172"/>
      <c r="J40" s="172"/>
      <c r="K40" s="172"/>
      <c r="L40" s="172"/>
      <c r="M40" s="172"/>
      <c r="N40" s="172"/>
      <c r="O40" s="172"/>
      <c r="P40" s="172"/>
      <c r="Q40" s="172"/>
      <c r="R40" s="172"/>
      <c r="S40" s="172"/>
      <c r="T40" s="172"/>
      <c r="U40" s="172"/>
      <c r="V40" s="173"/>
      <c r="W40" s="170"/>
      <c r="X40" s="172"/>
      <c r="Y40" s="172"/>
      <c r="Z40" s="172"/>
      <c r="AA40" s="172"/>
      <c r="AB40" s="172"/>
      <c r="AC40" s="172"/>
      <c r="AD40" s="172"/>
      <c r="AE40" s="172"/>
      <c r="AF40" s="172"/>
      <c r="AG40" s="172"/>
      <c r="AH40" s="178"/>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row>
    <row r="41" spans="1:66">
      <c r="A41" s="172"/>
      <c r="B41" s="172"/>
      <c r="C41" s="172"/>
      <c r="D41" s="172"/>
      <c r="E41" s="172"/>
      <c r="F41" s="172"/>
      <c r="G41" s="172"/>
      <c r="H41" s="172"/>
      <c r="I41" s="172"/>
      <c r="J41" s="172"/>
      <c r="K41" s="172"/>
      <c r="L41" s="172"/>
      <c r="M41" s="172"/>
      <c r="N41" s="172"/>
      <c r="O41" s="172"/>
      <c r="P41" s="172"/>
      <c r="Q41" s="172"/>
      <c r="R41" s="172"/>
      <c r="S41" s="172"/>
      <c r="T41" s="172"/>
      <c r="U41" s="172"/>
      <c r="V41" s="173"/>
      <c r="W41" s="170"/>
      <c r="X41" s="172"/>
      <c r="Y41" s="172"/>
      <c r="Z41" s="172"/>
      <c r="AA41" s="172"/>
      <c r="AB41" s="172"/>
      <c r="AC41" s="172"/>
      <c r="AD41" s="172"/>
      <c r="AE41" s="172"/>
      <c r="AF41" s="172"/>
      <c r="AG41" s="172"/>
      <c r="AH41" s="178"/>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row>
    <row r="42" spans="1:66">
      <c r="AH42" s="8"/>
    </row>
  </sheetData>
  <dataConsolidate link="1"/>
  <mergeCells count="39">
    <mergeCell ref="C31:H31"/>
    <mergeCell ref="I31:P31"/>
    <mergeCell ref="R31:T31"/>
    <mergeCell ref="D23:F23"/>
    <mergeCell ref="K16:U16"/>
    <mergeCell ref="C30:H30"/>
    <mergeCell ref="I30:P30"/>
    <mergeCell ref="R30:T30"/>
    <mergeCell ref="C25:U25"/>
    <mergeCell ref="H23:L23"/>
    <mergeCell ref="I28:P28"/>
    <mergeCell ref="C29:H29"/>
    <mergeCell ref="I29:P29"/>
    <mergeCell ref="R29:T29"/>
    <mergeCell ref="K15:U15"/>
    <mergeCell ref="C19:U19"/>
    <mergeCell ref="A17:H17"/>
    <mergeCell ref="C22:U22"/>
    <mergeCell ref="X5:Z7"/>
    <mergeCell ref="B13:D13"/>
    <mergeCell ref="E13:F13"/>
    <mergeCell ref="A9:U9"/>
    <mergeCell ref="A12:U12"/>
    <mergeCell ref="N3:O3"/>
    <mergeCell ref="P4:U4"/>
    <mergeCell ref="D33:H33"/>
    <mergeCell ref="J33:R33"/>
    <mergeCell ref="C26:T26"/>
    <mergeCell ref="R28:T28"/>
    <mergeCell ref="C27:U27"/>
    <mergeCell ref="C28:H28"/>
    <mergeCell ref="A10:U10"/>
    <mergeCell ref="A14:K14"/>
    <mergeCell ref="A15:I15"/>
    <mergeCell ref="A16:I16"/>
    <mergeCell ref="D32:H32"/>
    <mergeCell ref="J32:R32"/>
    <mergeCell ref="C20:U20"/>
    <mergeCell ref="K17:U17"/>
  </mergeCells>
  <phoneticPr fontId="7"/>
  <conditionalFormatting sqref="C26:T26">
    <cfRule type="cellIs" dxfId="28" priority="1" operator="equal">
      <formula>0</formula>
    </cfRule>
  </conditionalFormatting>
  <conditionalFormatting sqref="C20:U20">
    <cfRule type="expression" dxfId="27" priority="6">
      <formula>OR(C20=0,C20="",C20="観物協　　　　　号　　　　月　　　　日")</formula>
    </cfRule>
  </conditionalFormatting>
  <conditionalFormatting sqref="D23">
    <cfRule type="expression" dxfId="26" priority="201">
      <formula>$D$23=0</formula>
    </cfRule>
  </conditionalFormatting>
  <conditionalFormatting sqref="H23">
    <cfRule type="expression" dxfId="25" priority="202">
      <formula>$H$23=0</formula>
    </cfRule>
  </conditionalFormatting>
  <conditionalFormatting sqref="K15:K17">
    <cfRule type="cellIs" dxfId="24" priority="5" operator="equal">
      <formula>0</formula>
    </cfRule>
  </conditionalFormatting>
  <conditionalFormatting sqref="P4:U4">
    <cfRule type="expression" dxfId="23" priority="8">
      <formula>OR(P4="",P4=0)</formula>
    </cfRule>
  </conditionalFormatting>
  <conditionalFormatting sqref="R28">
    <cfRule type="expression" dxfId="22" priority="15">
      <formula>$R$28=0</formula>
    </cfRule>
  </conditionalFormatting>
  <conditionalFormatting sqref="R29">
    <cfRule type="expression" dxfId="21" priority="4">
      <formula>$R$29=0</formula>
    </cfRule>
  </conditionalFormatting>
  <conditionalFormatting sqref="R30">
    <cfRule type="expression" dxfId="20" priority="3">
      <formula>$R$30=0</formula>
    </cfRule>
  </conditionalFormatting>
  <conditionalFormatting sqref="R31">
    <cfRule type="expression" dxfId="19" priority="2">
      <formula>$R$31=0</formula>
    </cfRule>
  </conditionalFormatting>
  <printOptions horizontalCentered="1"/>
  <pageMargins left="0.70866141732283472" right="0.70866141732283472" top="0.98425196850393704" bottom="0.74803149606299213" header="0.31496062992125984" footer="0.31496062992125984"/>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EC5BC-5CE7-434F-935D-645AA7695ECA}">
  <sheetPr codeName="Sheet7">
    <tabColor theme="0"/>
  </sheetPr>
  <dimension ref="A1:BU53"/>
  <sheetViews>
    <sheetView showGridLines="0" view="pageBreakPreview" topLeftCell="A13" zoomScale="70" zoomScaleNormal="55" zoomScaleSheetLayoutView="70" workbookViewId="0">
      <selection activeCell="AB29" sqref="AB29"/>
    </sheetView>
  </sheetViews>
  <sheetFormatPr defaultColWidth="8.77734375" defaultRowHeight="23.25"/>
  <cols>
    <col min="1" max="1" width="2.109375" style="95" customWidth="1"/>
    <col min="2" max="2" width="1.109375" style="95" customWidth="1"/>
    <col min="3" max="3" width="3.5546875" style="95" customWidth="1"/>
    <col min="4" max="4" width="2.5546875" style="95" customWidth="1"/>
    <col min="5" max="5" width="5.6640625" style="95" customWidth="1"/>
    <col min="6" max="6" width="4.44140625" style="95" customWidth="1"/>
    <col min="7" max="7" width="5.77734375" style="95" customWidth="1"/>
    <col min="8" max="10" width="3.5546875" style="95" customWidth="1"/>
    <col min="11" max="11" width="1.88671875" style="95" customWidth="1"/>
    <col min="12" max="12" width="3.5546875" style="95" customWidth="1"/>
    <col min="13" max="13" width="6.88671875" style="95" customWidth="1"/>
    <col min="14" max="14" width="2.88671875" style="95" customWidth="1"/>
    <col min="15" max="15" width="7.21875" style="95" customWidth="1"/>
    <col min="16" max="16" width="2.109375" style="95" customWidth="1"/>
    <col min="17" max="17" width="2.21875" style="95" customWidth="1"/>
    <col min="18" max="18" width="1.33203125" style="95" customWidth="1"/>
    <col min="19" max="19" width="6.44140625" style="95" customWidth="1"/>
    <col min="20" max="23" width="3.5546875" style="95" customWidth="1"/>
    <col min="24" max="24" width="5.5546875" style="95" customWidth="1"/>
    <col min="25" max="25" width="3.33203125" style="95" customWidth="1"/>
    <col min="26" max="26" width="2.6640625" style="124" customWidth="1"/>
    <col min="27" max="45" width="2.77734375" style="95" customWidth="1"/>
    <col min="46" max="47" width="8.77734375" style="95"/>
    <col min="48" max="48" width="19.88671875" style="95" customWidth="1"/>
    <col min="49" max="16384" width="8.77734375" style="95"/>
  </cols>
  <sheetData>
    <row r="1" spans="1:73" ht="56.25" customHeight="1">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2"/>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row>
    <row r="2" spans="1:73">
      <c r="A2" s="94"/>
      <c r="B2" s="565" t="s">
        <v>112</v>
      </c>
      <c r="C2" s="565"/>
      <c r="D2" s="565"/>
      <c r="E2" s="565"/>
      <c r="F2" s="565"/>
      <c r="G2" s="565"/>
      <c r="H2" s="565"/>
      <c r="I2" s="565"/>
      <c r="J2" s="565"/>
      <c r="K2" s="565"/>
      <c r="L2" s="565"/>
      <c r="M2" s="565"/>
      <c r="N2" s="565"/>
      <c r="O2" s="565"/>
      <c r="P2" s="565"/>
      <c r="Q2" s="565"/>
      <c r="R2" s="565"/>
      <c r="S2" s="565"/>
      <c r="T2" s="565"/>
      <c r="U2" s="565"/>
      <c r="V2" s="565"/>
      <c r="W2" s="565"/>
      <c r="X2" s="565"/>
      <c r="Y2" s="153"/>
      <c r="Z2" s="138"/>
      <c r="AA2" s="135"/>
      <c r="AB2" s="133"/>
      <c r="AC2" s="133"/>
      <c r="AD2" s="133"/>
      <c r="AE2" s="133"/>
      <c r="AF2" s="133"/>
      <c r="AG2" s="133"/>
      <c r="AH2" s="133"/>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row>
    <row r="3" spans="1:73" ht="15.75" customHeight="1">
      <c r="E3" s="93"/>
      <c r="F3" s="93"/>
      <c r="G3" s="93"/>
      <c r="H3" s="93"/>
      <c r="I3" s="93"/>
      <c r="J3" s="93"/>
      <c r="K3" s="93"/>
      <c r="L3" s="93"/>
      <c r="M3" s="93"/>
      <c r="N3" s="93"/>
      <c r="O3" s="93"/>
      <c r="P3" s="93"/>
      <c r="R3" s="203"/>
      <c r="T3" s="566">
        <f>'Sheet B | Tour Details &amp; Info'!Z15</f>
        <v>0</v>
      </c>
      <c r="U3" s="566"/>
      <c r="V3" s="566"/>
      <c r="W3" s="566"/>
      <c r="X3" s="566"/>
      <c r="Y3" s="214"/>
      <c r="Z3" s="138" t="str">
        <f>IF(OR(T3="",T3=0),"Please complete Cancellation Submission Date in 'Sheet B | Tour Details &amp; Info'","")</f>
        <v>Please complete Cancellation Submission Date in 'Sheet B | Tour Details &amp; Info'</v>
      </c>
      <c r="AA3" s="133"/>
      <c r="AB3" s="135"/>
      <c r="AC3" s="155"/>
      <c r="AD3" s="155"/>
      <c r="AE3" s="133"/>
      <c r="AF3" s="133"/>
      <c r="AG3" s="133"/>
      <c r="AH3" s="133"/>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row>
    <row r="4" spans="1:73" ht="15.75" customHeight="1">
      <c r="E4" s="93"/>
      <c r="F4" s="93"/>
      <c r="G4" s="93"/>
      <c r="H4" s="93"/>
      <c r="I4" s="93"/>
      <c r="J4" s="93"/>
      <c r="K4" s="93"/>
      <c r="L4" s="93"/>
      <c r="M4" s="93"/>
      <c r="N4" s="93"/>
      <c r="O4" s="93"/>
      <c r="P4" s="93"/>
      <c r="R4" s="203"/>
      <c r="T4" s="567"/>
      <c r="U4" s="567"/>
      <c r="V4" s="567"/>
      <c r="W4" s="567"/>
      <c r="X4" s="567"/>
      <c r="Y4" s="214"/>
      <c r="Z4" s="138"/>
      <c r="AA4" s="133"/>
      <c r="AB4" s="135"/>
      <c r="AC4" s="155"/>
      <c r="AD4" s="155"/>
      <c r="AE4" s="133"/>
      <c r="AF4" s="133"/>
      <c r="AG4" s="133"/>
      <c r="AH4" s="133"/>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row>
    <row r="5" spans="1:73" ht="10.5" customHeight="1">
      <c r="E5" s="93"/>
      <c r="F5" s="93"/>
      <c r="G5" s="93"/>
      <c r="H5" s="93"/>
      <c r="I5" s="93"/>
      <c r="J5" s="93"/>
      <c r="K5" s="93"/>
      <c r="L5" s="93"/>
      <c r="M5" s="93"/>
      <c r="N5" s="93"/>
      <c r="O5" s="93"/>
      <c r="P5" s="93"/>
      <c r="R5" s="204"/>
      <c r="S5" s="100"/>
      <c r="T5" s="100"/>
      <c r="U5" s="100"/>
      <c r="V5" s="100"/>
      <c r="Y5" s="156"/>
      <c r="Z5" s="138"/>
      <c r="AA5" s="133"/>
      <c r="AB5" s="557"/>
      <c r="AC5" s="557"/>
      <c r="AD5" s="557"/>
      <c r="AE5" s="557"/>
      <c r="AF5" s="557"/>
      <c r="AG5" s="133"/>
      <c r="AH5" s="133"/>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row>
    <row r="6" spans="1:73" ht="10.5" customHeight="1">
      <c r="A6" s="205"/>
      <c r="B6" s="205"/>
      <c r="C6" s="205"/>
      <c r="D6" s="205"/>
      <c r="E6" s="93"/>
      <c r="F6" s="93"/>
      <c r="G6" s="93"/>
      <c r="H6" s="93"/>
      <c r="I6" s="93"/>
      <c r="J6" s="93"/>
      <c r="K6" s="93"/>
      <c r="L6" s="93"/>
      <c r="M6" s="93"/>
      <c r="N6" s="93"/>
      <c r="O6" s="93"/>
      <c r="P6" s="93"/>
      <c r="Q6" s="93"/>
      <c r="R6" s="93"/>
      <c r="S6" s="93"/>
      <c r="T6" s="93"/>
      <c r="U6" s="93"/>
      <c r="V6" s="93"/>
      <c r="W6" s="206"/>
      <c r="X6" s="93"/>
      <c r="Y6" s="131"/>
      <c r="Z6" s="138"/>
      <c r="AA6" s="133"/>
      <c r="AB6" s="557"/>
      <c r="AC6" s="557"/>
      <c r="AD6" s="557"/>
      <c r="AE6" s="557"/>
      <c r="AF6" s="557"/>
      <c r="AG6" s="133"/>
      <c r="AH6" s="133"/>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row>
    <row r="7" spans="1:73" ht="15.75" customHeight="1">
      <c r="A7" s="558" t="s">
        <v>96</v>
      </c>
      <c r="B7" s="558"/>
      <c r="C7" s="558"/>
      <c r="D7" s="558"/>
      <c r="E7" s="558"/>
      <c r="F7" s="558"/>
      <c r="G7" s="558"/>
      <c r="H7" s="558"/>
      <c r="I7" s="558"/>
      <c r="J7" s="558"/>
      <c r="K7" s="558"/>
      <c r="L7" s="558"/>
      <c r="M7" s="558"/>
      <c r="N7" s="558"/>
      <c r="O7" s="558"/>
      <c r="P7" s="558"/>
      <c r="Q7" s="558"/>
      <c r="R7" s="558"/>
      <c r="S7" s="558"/>
      <c r="T7" s="558"/>
      <c r="U7" s="558"/>
      <c r="V7" s="558"/>
      <c r="W7" s="558"/>
      <c r="X7" s="558"/>
      <c r="Y7" s="131"/>
      <c r="Z7" s="132"/>
      <c r="AA7" s="133"/>
      <c r="AB7" s="557"/>
      <c r="AC7" s="557"/>
      <c r="AD7" s="557"/>
      <c r="AE7" s="557"/>
      <c r="AF7" s="557"/>
      <c r="AG7" s="133"/>
      <c r="AH7" s="133"/>
      <c r="AI7" s="135"/>
      <c r="AJ7" s="135"/>
      <c r="AK7" s="135"/>
      <c r="AL7" s="135"/>
      <c r="AM7" s="136"/>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row>
    <row r="8" spans="1:73" ht="15.75" customHeight="1">
      <c r="A8" s="564" t="s">
        <v>113</v>
      </c>
      <c r="B8" s="564"/>
      <c r="C8" s="564"/>
      <c r="D8" s="564"/>
      <c r="E8" s="564"/>
      <c r="F8" s="564"/>
      <c r="G8" s="564"/>
      <c r="H8" s="564"/>
      <c r="I8" s="564"/>
      <c r="J8" s="564"/>
      <c r="K8" s="564"/>
      <c r="L8" s="564"/>
      <c r="M8" s="564"/>
      <c r="N8" s="564"/>
      <c r="O8" s="564"/>
      <c r="P8" s="564"/>
      <c r="Q8" s="564"/>
      <c r="R8" s="564"/>
      <c r="S8" s="564"/>
      <c r="T8" s="564"/>
      <c r="U8" s="564"/>
      <c r="V8" s="564"/>
      <c r="W8" s="564"/>
      <c r="X8" s="564"/>
      <c r="Y8" s="127"/>
      <c r="Z8" s="132"/>
      <c r="AA8" s="133"/>
      <c r="AB8" s="155"/>
      <c r="AC8" s="155"/>
      <c r="AD8" s="155"/>
      <c r="AE8" s="133"/>
      <c r="AF8" s="133"/>
      <c r="AG8" s="133"/>
      <c r="AH8" s="133"/>
      <c r="AI8" s="135"/>
      <c r="AJ8" s="135"/>
      <c r="AK8" s="135"/>
      <c r="AL8" s="135"/>
      <c r="AM8" s="136"/>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row>
    <row r="9" spans="1:73">
      <c r="A9" s="93"/>
      <c r="B9" s="559"/>
      <c r="C9" s="559"/>
      <c r="D9" s="559"/>
      <c r="E9" s="560"/>
      <c r="F9" s="560"/>
      <c r="G9" s="93"/>
      <c r="H9" s="93"/>
      <c r="I9" s="93"/>
      <c r="J9" s="93"/>
      <c r="K9" s="93"/>
      <c r="L9" s="93"/>
      <c r="M9" s="93"/>
      <c r="N9" s="93"/>
      <c r="O9" s="93"/>
      <c r="P9" s="93"/>
      <c r="Q9" s="93"/>
      <c r="R9" s="93"/>
      <c r="S9" s="93"/>
      <c r="T9" s="93"/>
      <c r="U9" s="93"/>
      <c r="V9" s="93"/>
      <c r="W9" s="93"/>
      <c r="X9" s="93"/>
      <c r="Y9" s="131"/>
      <c r="Z9" s="138"/>
      <c r="AA9" s="133"/>
      <c r="AB9" s="133"/>
      <c r="AC9" s="133"/>
      <c r="AD9" s="133"/>
      <c r="AE9" s="133"/>
      <c r="AF9" s="133"/>
      <c r="AG9" s="133"/>
      <c r="AH9" s="133"/>
      <c r="AI9" s="135"/>
      <c r="AJ9" s="135"/>
      <c r="AK9" s="135"/>
      <c r="AL9" s="135"/>
      <c r="AM9" s="135"/>
      <c r="AN9" s="135"/>
      <c r="AO9" s="135"/>
      <c r="AP9" s="135"/>
      <c r="AQ9" s="135"/>
      <c r="AR9" s="135"/>
      <c r="AS9" s="135"/>
      <c r="AT9" s="135"/>
      <c r="AU9" s="135"/>
      <c r="AV9" s="133"/>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row>
    <row r="10" spans="1:73" ht="14.25" customHeight="1">
      <c r="A10" s="561" t="s">
        <v>189</v>
      </c>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137"/>
      <c r="Z10" s="138"/>
      <c r="AA10" s="133"/>
      <c r="AB10" s="133"/>
      <c r="AC10" s="133"/>
      <c r="AD10" s="133"/>
      <c r="AE10" s="133"/>
      <c r="AF10" s="133"/>
      <c r="AG10" s="133"/>
      <c r="AH10" s="133"/>
      <c r="AI10" s="135"/>
      <c r="AJ10" s="135"/>
      <c r="AK10" s="135"/>
      <c r="AL10" s="139"/>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row>
    <row r="11" spans="1:73" ht="14.25" customHeight="1">
      <c r="A11" s="562" t="s">
        <v>188</v>
      </c>
      <c r="B11" s="563"/>
      <c r="C11" s="563"/>
      <c r="D11" s="563"/>
      <c r="E11" s="563"/>
      <c r="F11" s="563"/>
      <c r="G11" s="563"/>
      <c r="H11" s="563"/>
      <c r="I11" s="563"/>
      <c r="J11" s="563"/>
      <c r="K11" s="563"/>
      <c r="L11" s="563"/>
      <c r="M11" s="563"/>
      <c r="N11" s="563"/>
      <c r="O11" s="563"/>
      <c r="P11" s="563"/>
      <c r="Q11" s="563"/>
      <c r="R11" s="563"/>
      <c r="S11" s="563"/>
      <c r="T11" s="563"/>
      <c r="U11" s="563"/>
      <c r="V11" s="563"/>
      <c r="W11" s="563"/>
      <c r="X11" s="563"/>
      <c r="Y11" s="215"/>
      <c r="Z11" s="138"/>
      <c r="AA11" s="133"/>
      <c r="AB11" s="133"/>
      <c r="AC11" s="133"/>
      <c r="AD11" s="133"/>
      <c r="AE11" s="133"/>
      <c r="AF11" s="133"/>
      <c r="AG11" s="133"/>
      <c r="AH11" s="133"/>
      <c r="AI11" s="135"/>
      <c r="AJ11" s="135"/>
      <c r="AK11" s="135"/>
      <c r="AL11" s="139"/>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row>
    <row r="12" spans="1:73" ht="14.25" customHeight="1">
      <c r="A12" s="207"/>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15"/>
      <c r="Z12" s="138"/>
      <c r="AA12" s="133"/>
      <c r="AB12" s="133"/>
      <c r="AC12" s="133"/>
      <c r="AD12" s="133"/>
      <c r="AE12" s="133"/>
      <c r="AF12" s="133"/>
      <c r="AG12" s="133"/>
      <c r="AH12" s="133"/>
      <c r="AI12" s="135"/>
      <c r="AJ12" s="135"/>
      <c r="AK12" s="135"/>
      <c r="AL12" s="139"/>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row>
    <row r="13" spans="1:73" ht="117.6" customHeight="1">
      <c r="A13" s="551" t="s">
        <v>198</v>
      </c>
      <c r="B13" s="551"/>
      <c r="C13" s="551"/>
      <c r="D13" s="551"/>
      <c r="E13" s="551"/>
      <c r="F13" s="551"/>
      <c r="G13" s="551"/>
      <c r="H13" s="551"/>
      <c r="I13" s="551"/>
      <c r="J13" s="551"/>
      <c r="K13" s="551"/>
      <c r="L13" s="551"/>
      <c r="M13" s="551"/>
      <c r="N13" s="551"/>
      <c r="O13" s="551"/>
      <c r="P13" s="551"/>
      <c r="Q13" s="551"/>
      <c r="R13" s="551"/>
      <c r="S13" s="551"/>
      <c r="T13" s="551"/>
      <c r="U13" s="551"/>
      <c r="V13" s="551"/>
      <c r="W13" s="551"/>
      <c r="X13" s="551"/>
      <c r="Y13" s="215"/>
      <c r="Z13" s="138"/>
      <c r="AA13" s="133"/>
      <c r="AB13" s="133"/>
      <c r="AC13" s="133"/>
      <c r="AD13" s="133"/>
      <c r="AE13" s="133"/>
      <c r="AF13" s="133"/>
      <c r="AG13" s="133"/>
      <c r="AH13" s="133"/>
      <c r="AI13" s="135"/>
      <c r="AJ13" s="135"/>
      <c r="AK13" s="135"/>
      <c r="AL13" s="139"/>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row>
    <row r="14" spans="1:73" ht="9.75" customHeight="1">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216"/>
      <c r="Z14" s="138"/>
      <c r="AA14" s="133"/>
      <c r="AB14" s="133"/>
      <c r="AC14" s="133"/>
      <c r="AD14" s="133"/>
      <c r="AE14" s="133"/>
      <c r="AF14" s="133"/>
      <c r="AG14" s="133"/>
      <c r="AH14" s="133"/>
      <c r="AI14" s="135"/>
      <c r="AJ14" s="135"/>
      <c r="AK14" s="135"/>
      <c r="AL14" s="139"/>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row>
    <row r="15" spans="1:73" ht="26.25">
      <c r="A15" s="525" t="s">
        <v>104</v>
      </c>
      <c r="B15" s="525"/>
      <c r="C15" s="525"/>
      <c r="D15" s="525"/>
      <c r="E15" s="525"/>
      <c r="F15" s="525"/>
      <c r="G15" s="525"/>
      <c r="H15" s="525"/>
      <c r="I15" s="525"/>
      <c r="J15" s="525"/>
      <c r="K15" s="525"/>
      <c r="L15" s="96"/>
      <c r="M15" s="96"/>
      <c r="N15" s="96"/>
      <c r="O15" s="96"/>
      <c r="P15" s="96"/>
      <c r="Q15" s="96"/>
      <c r="R15" s="96"/>
      <c r="S15" s="96"/>
      <c r="T15" s="96"/>
      <c r="U15" s="96"/>
      <c r="Y15" s="158"/>
      <c r="Z15" s="212"/>
      <c r="AA15" s="133"/>
      <c r="AB15" s="133"/>
      <c r="AC15" s="133"/>
      <c r="AD15" s="133"/>
      <c r="AE15" s="133"/>
      <c r="AF15" s="133"/>
      <c r="AG15" s="135"/>
      <c r="AH15" s="135"/>
      <c r="AI15" s="135"/>
      <c r="AJ15" s="135"/>
      <c r="AK15" s="135"/>
      <c r="AL15" s="135"/>
      <c r="AM15" s="135"/>
      <c r="AN15" s="135"/>
      <c r="AO15" s="135"/>
      <c r="AP15" s="135"/>
      <c r="AQ15" s="133"/>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row>
    <row r="16" spans="1:73" s="123" customFormat="1" ht="45" customHeight="1">
      <c r="A16" s="526" t="s">
        <v>105</v>
      </c>
      <c r="B16" s="526"/>
      <c r="C16" s="526"/>
      <c r="D16" s="526"/>
      <c r="E16" s="526"/>
      <c r="F16" s="526"/>
      <c r="G16" s="526"/>
      <c r="H16" s="526"/>
      <c r="I16" s="526"/>
      <c r="J16" s="108"/>
      <c r="K16" s="518">
        <f>'Sheet A｜Company Info'!D9</f>
        <v>0</v>
      </c>
      <c r="L16" s="518"/>
      <c r="M16" s="518"/>
      <c r="N16" s="518"/>
      <c r="O16" s="518"/>
      <c r="P16" s="518"/>
      <c r="Q16" s="518"/>
      <c r="R16" s="518"/>
      <c r="S16" s="518"/>
      <c r="T16" s="518"/>
      <c r="U16" s="518"/>
      <c r="Y16" s="129"/>
      <c r="Z16" s="126" t="str">
        <f>IF((K16=0),"Please complete 'Address of Applicant’s Company' in 'Sheet A | Company Info'","")</f>
        <v>Please complete 'Address of Applicant’s Company' in 'Sheet A | Company Info'</v>
      </c>
      <c r="AA16" s="192"/>
      <c r="AB16" s="127"/>
      <c r="AC16" s="127"/>
      <c r="AD16" s="127"/>
      <c r="AE16" s="127"/>
      <c r="AF16" s="129"/>
      <c r="AG16" s="191"/>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row>
    <row r="17" spans="1:73" s="123" customFormat="1" ht="30" customHeight="1">
      <c r="A17" s="518" t="s">
        <v>106</v>
      </c>
      <c r="B17" s="518"/>
      <c r="C17" s="518"/>
      <c r="D17" s="518"/>
      <c r="E17" s="518"/>
      <c r="F17" s="518"/>
      <c r="G17" s="518"/>
      <c r="H17" s="518"/>
      <c r="I17" s="518"/>
      <c r="J17" s="109"/>
      <c r="K17" s="518">
        <f>'Sheet A｜Company Info'!D7</f>
        <v>0</v>
      </c>
      <c r="L17" s="518"/>
      <c r="M17" s="518"/>
      <c r="N17" s="518"/>
      <c r="O17" s="518"/>
      <c r="P17" s="518"/>
      <c r="Q17" s="518"/>
      <c r="R17" s="518"/>
      <c r="S17" s="518"/>
      <c r="T17" s="518"/>
      <c r="U17" s="518"/>
      <c r="Y17" s="129"/>
      <c r="Z17" s="126" t="str">
        <f>IF((K17=0),"Please complete ' Applicant’s Company Name' in 'Sheet A | Company Info'","")</f>
        <v>Please complete ' Applicant’s Company Name' in 'Sheet A | Company Info'</v>
      </c>
      <c r="AA17" s="192"/>
      <c r="AB17" s="127"/>
      <c r="AC17" s="127"/>
      <c r="AD17" s="127"/>
      <c r="AE17" s="127"/>
      <c r="AF17" s="127"/>
      <c r="AG17" s="191"/>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row>
    <row r="18" spans="1:73" s="123" customFormat="1" ht="30.75" customHeight="1">
      <c r="A18" s="518" t="s">
        <v>107</v>
      </c>
      <c r="B18" s="518"/>
      <c r="C18" s="518"/>
      <c r="D18" s="518"/>
      <c r="E18" s="518"/>
      <c r="F18" s="518"/>
      <c r="G18" s="518"/>
      <c r="H18" s="518"/>
      <c r="I18" s="109"/>
      <c r="J18" s="109"/>
      <c r="K18" s="518">
        <f>'Sheet A｜Company Info'!D8</f>
        <v>0</v>
      </c>
      <c r="L18" s="518"/>
      <c r="M18" s="518"/>
      <c r="N18" s="518"/>
      <c r="O18" s="518"/>
      <c r="P18" s="518"/>
      <c r="Q18" s="518"/>
      <c r="R18" s="518"/>
      <c r="S18" s="518"/>
      <c r="T18" s="518"/>
      <c r="U18" s="518"/>
      <c r="Y18" s="129"/>
      <c r="Z18" s="126" t="str">
        <f>IF((K18=0),"Please complete ' Name of Applicant' in 'Sheet A | Company Info'","")</f>
        <v>Please complete ' Name of Applicant' in 'Sheet A | Company Info'</v>
      </c>
      <c r="AA18" s="192"/>
      <c r="AB18" s="127"/>
      <c r="AC18" s="127"/>
      <c r="AD18" s="127"/>
      <c r="AE18" s="127"/>
      <c r="AF18" s="127"/>
      <c r="AG18" s="191"/>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row>
    <row r="19" spans="1:73" ht="13.5" customHeight="1">
      <c r="A19" s="101"/>
      <c r="B19" s="101"/>
      <c r="C19" s="101"/>
      <c r="D19" s="101"/>
      <c r="E19" s="96"/>
      <c r="F19" s="96"/>
      <c r="G19" s="96"/>
      <c r="H19" s="96"/>
      <c r="I19" s="96"/>
      <c r="J19" s="96"/>
      <c r="K19" s="96"/>
      <c r="L19" s="96"/>
      <c r="M19" s="96"/>
      <c r="N19" s="96"/>
      <c r="O19" s="96"/>
      <c r="P19" s="96"/>
      <c r="Q19" s="96"/>
      <c r="R19" s="96"/>
      <c r="S19" s="96"/>
      <c r="T19" s="96"/>
      <c r="U19" s="96"/>
      <c r="Y19" s="152"/>
      <c r="Z19" s="213"/>
      <c r="AA19" s="133"/>
      <c r="AB19" s="133"/>
      <c r="AC19" s="133"/>
      <c r="AD19" s="133"/>
      <c r="AE19" s="133"/>
      <c r="AF19" s="133"/>
      <c r="AG19" s="135"/>
      <c r="AH19" s="139"/>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row>
    <row r="20" spans="1:73" ht="13.15" customHeight="1">
      <c r="A20" s="112" t="s">
        <v>99</v>
      </c>
      <c r="B20" s="94"/>
      <c r="C20" s="525" t="s">
        <v>115</v>
      </c>
      <c r="D20" s="525"/>
      <c r="E20" s="525"/>
      <c r="F20" s="525"/>
      <c r="G20" s="525"/>
      <c r="H20" s="525"/>
      <c r="I20" s="525"/>
      <c r="J20" s="525"/>
      <c r="K20" s="525"/>
      <c r="M20" s="568">
        <f>'Sheet B | Tour Details &amp; Info'!AD30</f>
        <v>0</v>
      </c>
      <c r="N20" s="568"/>
      <c r="O20" s="190" t="s">
        <v>98</v>
      </c>
      <c r="Q20" s="114"/>
      <c r="R20" s="114"/>
      <c r="S20" s="96"/>
      <c r="T20" s="96"/>
      <c r="U20" s="96"/>
      <c r="V20" s="96"/>
      <c r="W20" s="96"/>
      <c r="X20" s="96"/>
      <c r="Y20" s="131"/>
      <c r="Z20" s="132"/>
      <c r="AA20" s="133"/>
      <c r="AB20" s="142"/>
      <c r="AC20" s="142"/>
      <c r="AD20" s="133"/>
      <c r="AE20" s="133"/>
      <c r="AF20" s="133"/>
      <c r="AG20" s="133"/>
      <c r="AH20" s="133"/>
      <c r="AI20" s="133"/>
      <c r="AJ20" s="135"/>
      <c r="AK20" s="135"/>
      <c r="AL20" s="139"/>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row>
    <row r="21" spans="1:73" ht="19.899999999999999" customHeight="1">
      <c r="A21" s="111"/>
      <c r="B21" s="111"/>
      <c r="C21" s="571" t="s">
        <v>227</v>
      </c>
      <c r="D21" s="571"/>
      <c r="E21" s="571"/>
      <c r="F21" s="571"/>
      <c r="G21" s="571"/>
      <c r="H21" s="571"/>
      <c r="I21" s="571"/>
      <c r="J21" s="571"/>
      <c r="K21" s="571"/>
      <c r="L21" s="101"/>
      <c r="M21" s="199"/>
      <c r="N21" s="199"/>
      <c r="O21" s="162"/>
      <c r="P21" s="574"/>
      <c r="Q21" s="574"/>
      <c r="R21" s="574"/>
      <c r="S21" s="574"/>
      <c r="U21" s="96"/>
      <c r="V21" s="96"/>
      <c r="W21" s="96"/>
      <c r="X21" s="96"/>
      <c r="Y21" s="131"/>
      <c r="Z21" s="138" t="str">
        <f>IF((M20=0),"Please complete 'Sheet B | Tour Details &amp; Info'","")</f>
        <v>Please complete 'Sheet B | Tour Details &amp; Info'</v>
      </c>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row>
    <row r="22" spans="1:73" ht="17.45" customHeight="1">
      <c r="A22" s="208" t="s">
        <v>100</v>
      </c>
      <c r="B22" s="116"/>
      <c r="C22" s="573" t="s">
        <v>190</v>
      </c>
      <c r="D22" s="573"/>
      <c r="E22" s="573"/>
      <c r="F22" s="573"/>
      <c r="G22" s="573"/>
      <c r="H22" s="573"/>
      <c r="I22" s="573"/>
      <c r="J22" s="573"/>
      <c r="K22" s="573"/>
      <c r="L22" s="209"/>
      <c r="M22" s="572">
        <f>MIN('Sheet B | Tour Details &amp; Info'!E20:E29)</f>
        <v>0</v>
      </c>
      <c r="N22" s="572"/>
      <c r="O22" s="572"/>
      <c r="P22" s="401"/>
      <c r="Q22" s="402" t="s">
        <v>182</v>
      </c>
      <c r="R22" s="402"/>
      <c r="S22" s="569">
        <f>MAX('Sheet B | Tour Details &amp; Info'!F20:F29)</f>
        <v>0</v>
      </c>
      <c r="T22" s="570"/>
      <c r="U22" s="570"/>
      <c r="V22" s="570"/>
      <c r="W22" s="118"/>
      <c r="X22" s="118"/>
      <c r="Y22" s="145"/>
      <c r="Z22" s="138" t="str">
        <f>IF((M22=0),"Please complete 'Tour Start Date' in ''Sheet B | Tour Details &amp; Info'","")</f>
        <v>Please complete 'Tour Start Date' in ''Sheet B | Tour Details &amp; Info'</v>
      </c>
      <c r="AA22" s="133"/>
      <c r="AB22" s="142"/>
      <c r="AC22" s="142"/>
      <c r="AD22" s="133"/>
      <c r="AE22" s="142"/>
      <c r="AF22" s="142"/>
      <c r="AG22" s="142"/>
      <c r="AH22" s="142"/>
      <c r="AI22" s="135"/>
      <c r="AJ22" s="135"/>
      <c r="AK22" s="135"/>
      <c r="AL22" s="139"/>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row>
    <row r="23" spans="1:73" ht="19.149999999999999" customHeight="1">
      <c r="A23" s="111"/>
      <c r="B23" s="111"/>
      <c r="C23" s="571" t="s">
        <v>181</v>
      </c>
      <c r="D23" s="571"/>
      <c r="E23" s="571"/>
      <c r="F23" s="571"/>
      <c r="G23" s="571"/>
      <c r="H23" s="571"/>
      <c r="I23" s="571"/>
      <c r="J23" s="571"/>
      <c r="K23" s="571"/>
      <c r="L23" s="109"/>
      <c r="M23" s="200"/>
      <c r="N23" s="200"/>
      <c r="O23" s="200"/>
      <c r="P23" s="96"/>
      <c r="Q23" s="96"/>
      <c r="R23" s="96"/>
      <c r="S23" s="96"/>
      <c r="T23" s="96"/>
      <c r="U23" s="96"/>
      <c r="V23" s="96"/>
      <c r="W23" s="96"/>
      <c r="X23" s="96"/>
      <c r="Y23" s="131"/>
      <c r="Z23" s="138"/>
      <c r="AA23" s="146"/>
      <c r="AB23" s="147"/>
      <c r="AC23" s="147"/>
      <c r="AD23" s="142"/>
      <c r="AE23" s="142"/>
      <c r="AF23" s="148"/>
      <c r="AG23" s="147"/>
      <c r="AH23" s="147"/>
      <c r="AI23" s="131"/>
      <c r="AJ23" s="131"/>
      <c r="AK23" s="131"/>
      <c r="AL23" s="139"/>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row>
    <row r="24" spans="1:73" ht="15" customHeight="1">
      <c r="A24" s="105" t="s">
        <v>102</v>
      </c>
      <c r="B24" s="96"/>
      <c r="C24" s="556" t="s">
        <v>228</v>
      </c>
      <c r="D24" s="556"/>
      <c r="E24" s="556"/>
      <c r="F24" s="556"/>
      <c r="G24" s="556"/>
      <c r="H24" s="556"/>
      <c r="I24" s="556"/>
      <c r="J24" s="556"/>
      <c r="K24" s="556"/>
      <c r="L24" s="210"/>
      <c r="M24" s="210"/>
      <c r="N24" s="210"/>
      <c r="O24" s="210"/>
      <c r="P24" s="210"/>
      <c r="Q24" s="210"/>
      <c r="R24" s="210"/>
      <c r="S24" s="210"/>
      <c r="T24" s="210"/>
      <c r="U24" s="210"/>
      <c r="V24" s="210"/>
      <c r="W24" s="210"/>
      <c r="X24" s="211"/>
      <c r="Y24" s="149"/>
      <c r="Z24" s="138"/>
      <c r="AA24" s="133"/>
      <c r="AB24" s="133"/>
      <c r="AC24" s="133"/>
      <c r="AD24" s="133"/>
      <c r="AE24" s="133"/>
      <c r="AF24" s="133"/>
      <c r="AG24" s="133"/>
      <c r="AH24" s="133"/>
      <c r="AI24" s="135"/>
      <c r="AJ24" s="135"/>
      <c r="AK24" s="135"/>
      <c r="AL24" s="139"/>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row>
    <row r="25" spans="1:73" ht="13.5" customHeight="1">
      <c r="A25" s="111"/>
      <c r="B25" s="111"/>
      <c r="C25" s="194" t="s">
        <v>4</v>
      </c>
      <c r="D25" s="198" t="s">
        <v>124</v>
      </c>
      <c r="E25" s="96"/>
      <c r="F25" s="96"/>
      <c r="G25" s="96"/>
      <c r="H25" s="96"/>
      <c r="I25" s="96"/>
      <c r="J25" s="111"/>
      <c r="K25" s="111"/>
      <c r="L25" s="111"/>
      <c r="M25" s="111"/>
      <c r="N25" s="96"/>
      <c r="O25" s="96"/>
      <c r="P25" s="96"/>
      <c r="Q25" s="96"/>
      <c r="R25" s="96"/>
      <c r="S25" s="96"/>
      <c r="T25" s="96"/>
      <c r="U25" s="96"/>
      <c r="V25" s="96"/>
      <c r="W25" s="96"/>
      <c r="X25" s="96"/>
      <c r="Y25" s="131"/>
      <c r="Z25" s="138"/>
      <c r="AA25" s="133"/>
      <c r="AB25" s="133"/>
      <c r="AC25" s="133"/>
      <c r="AD25" s="133"/>
      <c r="AE25" s="133"/>
      <c r="AF25" s="133"/>
      <c r="AG25" s="133"/>
      <c r="AH25" s="133"/>
      <c r="AI25" s="135"/>
      <c r="AJ25" s="135"/>
      <c r="AK25" s="135"/>
      <c r="AL25" s="139"/>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row>
    <row r="26" spans="1:73" ht="13.5" customHeight="1">
      <c r="A26" s="111"/>
      <c r="B26" s="111"/>
      <c r="C26" s="194" t="s">
        <v>191</v>
      </c>
      <c r="D26" s="195" t="s">
        <v>229</v>
      </c>
      <c r="E26" s="96"/>
      <c r="F26" s="96"/>
      <c r="G26" s="96"/>
      <c r="H26" s="96"/>
      <c r="I26" s="96"/>
      <c r="J26" s="96"/>
      <c r="K26" s="96"/>
      <c r="L26" s="96"/>
      <c r="M26" s="111"/>
      <c r="N26" s="96"/>
      <c r="P26" s="96"/>
      <c r="Q26" s="96"/>
      <c r="R26" s="96"/>
      <c r="S26" s="96"/>
      <c r="T26" s="96"/>
      <c r="U26" s="96"/>
      <c r="V26" s="96"/>
      <c r="W26" s="96"/>
      <c r="X26" s="96"/>
      <c r="Y26" s="131"/>
      <c r="Z26" s="138"/>
      <c r="AA26" s="133"/>
      <c r="AB26" s="133"/>
      <c r="AC26" s="133"/>
      <c r="AD26" s="133"/>
      <c r="AE26" s="133"/>
      <c r="AF26" s="133"/>
      <c r="AG26" s="133"/>
      <c r="AH26" s="133"/>
      <c r="AI26" s="135"/>
      <c r="AJ26" s="135"/>
      <c r="AK26" s="135"/>
      <c r="AL26" s="150"/>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row>
    <row r="27" spans="1:73" ht="13.5" customHeight="1">
      <c r="A27" s="111"/>
      <c r="B27" s="111"/>
      <c r="C27" s="194" t="s">
        <v>192</v>
      </c>
      <c r="D27" s="195" t="s">
        <v>230</v>
      </c>
      <c r="E27" s="96"/>
      <c r="F27" s="96"/>
      <c r="G27" s="96"/>
      <c r="H27" s="96"/>
      <c r="I27" s="96"/>
      <c r="J27" s="96"/>
      <c r="K27" s="96"/>
      <c r="L27" s="96"/>
      <c r="M27" s="111"/>
      <c r="N27" s="96"/>
      <c r="O27" s="96"/>
      <c r="P27" s="96"/>
      <c r="Q27" s="96"/>
      <c r="R27" s="96"/>
      <c r="S27" s="96"/>
      <c r="T27" s="96"/>
      <c r="U27" s="96"/>
      <c r="V27" s="96"/>
      <c r="W27" s="96"/>
      <c r="X27" s="96"/>
      <c r="Y27" s="131"/>
      <c r="Z27" s="138"/>
      <c r="AA27" s="133"/>
      <c r="AB27" s="133"/>
      <c r="AC27" s="133"/>
      <c r="AD27" s="133"/>
      <c r="AE27" s="133"/>
      <c r="AF27" s="133"/>
      <c r="AG27" s="133"/>
      <c r="AH27" s="133"/>
      <c r="AI27" s="135"/>
      <c r="AJ27" s="135"/>
      <c r="AK27" s="135"/>
      <c r="AL27" s="150"/>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row>
    <row r="28" spans="1:73" ht="13.5" customHeight="1">
      <c r="A28" s="111"/>
      <c r="B28" s="111"/>
      <c r="C28" s="194" t="s">
        <v>193</v>
      </c>
      <c r="D28" s="195" t="s">
        <v>231</v>
      </c>
      <c r="E28" s="96"/>
      <c r="F28" s="96"/>
      <c r="G28" s="96"/>
      <c r="H28" s="96"/>
      <c r="I28" s="111"/>
      <c r="J28" s="111"/>
      <c r="K28" s="111"/>
      <c r="L28" s="111"/>
      <c r="M28" s="111" t="s">
        <v>114</v>
      </c>
      <c r="N28" s="111"/>
      <c r="O28" s="96"/>
      <c r="P28" s="96"/>
      <c r="Q28" s="96"/>
      <c r="R28" s="96"/>
      <c r="S28" s="96"/>
      <c r="T28" s="96"/>
      <c r="U28" s="96"/>
      <c r="V28" s="96"/>
      <c r="W28" s="96"/>
      <c r="X28" s="96"/>
      <c r="Y28" s="131"/>
      <c r="Z28" s="138"/>
      <c r="AA28" s="133"/>
      <c r="AB28" s="133"/>
      <c r="AC28" s="133"/>
      <c r="AD28" s="133"/>
      <c r="AE28" s="133"/>
      <c r="AF28" s="133"/>
      <c r="AG28" s="133"/>
      <c r="AH28" s="133"/>
      <c r="AI28" s="135"/>
      <c r="AJ28" s="135"/>
      <c r="AK28" s="135"/>
      <c r="AL28" s="150"/>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row>
    <row r="29" spans="1:73" ht="57" customHeight="1">
      <c r="A29" s="111"/>
      <c r="B29" s="111"/>
      <c r="C29" s="202" t="s">
        <v>116</v>
      </c>
      <c r="D29" s="551" t="s">
        <v>232</v>
      </c>
      <c r="E29" s="551"/>
      <c r="F29" s="551"/>
      <c r="G29" s="551"/>
      <c r="H29" s="551"/>
      <c r="I29" s="551"/>
      <c r="J29" s="551"/>
      <c r="K29" s="551"/>
      <c r="L29" s="551"/>
      <c r="M29" s="551"/>
      <c r="N29" s="551"/>
      <c r="O29" s="551"/>
      <c r="P29" s="551"/>
      <c r="Q29" s="551"/>
      <c r="R29" s="551"/>
      <c r="S29" s="551"/>
      <c r="T29" s="551"/>
      <c r="U29" s="551"/>
      <c r="V29" s="551"/>
      <c r="W29" s="551"/>
      <c r="X29" s="551"/>
      <c r="Y29" s="131"/>
      <c r="Z29" s="138"/>
      <c r="AA29" s="133"/>
      <c r="AB29" s="133"/>
      <c r="AC29" s="133"/>
      <c r="AD29" s="133"/>
      <c r="AE29" s="133"/>
      <c r="AF29" s="133"/>
      <c r="AG29" s="133"/>
      <c r="AH29" s="133"/>
      <c r="AI29" s="135"/>
      <c r="AJ29" s="135"/>
      <c r="AK29" s="135"/>
      <c r="AL29" s="150"/>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row>
    <row r="30" spans="1:73" ht="15" customHeight="1">
      <c r="A30" s="105" t="s">
        <v>125</v>
      </c>
      <c r="B30" s="111"/>
      <c r="C30" s="505" t="s">
        <v>117</v>
      </c>
      <c r="D30" s="505"/>
      <c r="E30" s="505"/>
      <c r="F30" s="505"/>
      <c r="G30" s="505"/>
      <c r="H30" s="505"/>
      <c r="I30" s="505"/>
      <c r="J30" s="505"/>
      <c r="K30" s="96"/>
      <c r="L30" s="96"/>
      <c r="M30" s="96"/>
      <c r="N30" s="96"/>
      <c r="O30" s="96"/>
      <c r="P30" s="96"/>
      <c r="Q30" s="96"/>
      <c r="R30" s="96"/>
      <c r="S30" s="96"/>
      <c r="T30" s="96"/>
      <c r="U30" s="96"/>
      <c r="V30" s="96"/>
      <c r="W30" s="96"/>
      <c r="X30" s="96"/>
      <c r="Y30" s="131"/>
      <c r="Z30" s="138"/>
      <c r="AA30" s="133"/>
      <c r="AB30" s="133"/>
      <c r="AC30" s="133"/>
      <c r="AD30" s="133"/>
      <c r="AE30" s="133"/>
      <c r="AF30" s="133"/>
      <c r="AG30" s="133"/>
      <c r="AH30" s="133"/>
      <c r="AI30" s="135"/>
      <c r="AJ30" s="135"/>
      <c r="AK30" s="135"/>
      <c r="AL30" s="150"/>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row>
    <row r="31" spans="1:73" ht="30" customHeight="1">
      <c r="A31" s="111"/>
      <c r="B31" s="111"/>
      <c r="C31" s="201" t="s">
        <v>4</v>
      </c>
      <c r="D31" s="552" t="s">
        <v>118</v>
      </c>
      <c r="E31" s="553"/>
      <c r="F31" s="553"/>
      <c r="G31" s="553"/>
      <c r="H31" s="553"/>
      <c r="I31" s="197"/>
      <c r="J31" s="518" t="str">
        <f>'Sheet A｜Company Info'!D18&amp;""</f>
        <v/>
      </c>
      <c r="K31" s="518"/>
      <c r="L31" s="518"/>
      <c r="M31" s="518"/>
      <c r="N31" s="518"/>
      <c r="O31" s="518"/>
      <c r="P31" s="518"/>
      <c r="Q31" s="518"/>
      <c r="R31" s="518"/>
      <c r="S31" s="518"/>
      <c r="T31" s="518"/>
      <c r="U31" s="518"/>
      <c r="V31" s="518"/>
      <c r="W31" s="518"/>
      <c r="X31" s="110"/>
      <c r="Y31" s="140"/>
      <c r="Z31" s="126" t="str">
        <f>IF(OR(J31=0,J31=""),"Please complete 'Bank Name' in 'Sheet A | Company Info'","")</f>
        <v>Please complete 'Bank Name' in 'Sheet A | Company Info'</v>
      </c>
      <c r="AA31" s="135"/>
      <c r="AB31" s="133"/>
      <c r="AC31" s="133"/>
      <c r="AD31" s="133"/>
      <c r="AE31" s="135"/>
      <c r="AF31" s="135"/>
      <c r="AG31" s="135"/>
      <c r="AH31" s="150"/>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row>
    <row r="32" spans="1:73" ht="30" customHeight="1">
      <c r="A32" s="111"/>
      <c r="B32" s="111"/>
      <c r="C32" s="201" t="s">
        <v>3</v>
      </c>
      <c r="D32" s="555" t="s">
        <v>119</v>
      </c>
      <c r="E32" s="555"/>
      <c r="F32" s="555"/>
      <c r="G32" s="555"/>
      <c r="H32" s="555"/>
      <c r="I32" s="197"/>
      <c r="J32" s="518" t="str">
        <f>'Sheet A｜Company Info'!D19&amp;""</f>
        <v/>
      </c>
      <c r="K32" s="518"/>
      <c r="L32" s="518"/>
      <c r="M32" s="518"/>
      <c r="N32" s="518"/>
      <c r="O32" s="518"/>
      <c r="P32" s="518"/>
      <c r="Q32" s="518"/>
      <c r="R32" s="518"/>
      <c r="S32" s="518"/>
      <c r="T32" s="518"/>
      <c r="U32" s="518"/>
      <c r="V32" s="518"/>
      <c r="W32" s="518"/>
      <c r="X32" s="110"/>
      <c r="Y32" s="218"/>
      <c r="Z32" s="126" t="str">
        <f>IF(OR(J32=0,J32=""),"Please complete 'SWIFT CODE' in 'Sheet A | Company Info'","")</f>
        <v>Please complete 'SWIFT CODE' in 'Sheet A | Company Info'</v>
      </c>
      <c r="AA32" s="135"/>
      <c r="AB32" s="133"/>
      <c r="AC32" s="133"/>
      <c r="AD32" s="133"/>
      <c r="AE32" s="135"/>
      <c r="AF32" s="135"/>
      <c r="AG32" s="135"/>
      <c r="AH32" s="150"/>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row>
    <row r="33" spans="1:73" ht="30" customHeight="1">
      <c r="A33" s="111"/>
      <c r="B33" s="111"/>
      <c r="C33" s="201" t="s">
        <v>2</v>
      </c>
      <c r="D33" s="554" t="s">
        <v>120</v>
      </c>
      <c r="E33" s="555"/>
      <c r="F33" s="555"/>
      <c r="G33" s="555"/>
      <c r="H33" s="555"/>
      <c r="I33" s="197"/>
      <c r="J33" s="518" t="str">
        <f>'Sheet A｜Company Info'!D20&amp;""</f>
        <v/>
      </c>
      <c r="K33" s="518"/>
      <c r="L33" s="518"/>
      <c r="M33" s="518"/>
      <c r="N33" s="518"/>
      <c r="O33" s="518"/>
      <c r="P33" s="518"/>
      <c r="Q33" s="518"/>
      <c r="R33" s="518"/>
      <c r="S33" s="518"/>
      <c r="T33" s="518"/>
      <c r="U33" s="518"/>
      <c r="V33" s="518"/>
      <c r="W33" s="518"/>
      <c r="X33" s="110"/>
      <c r="Y33" s="140"/>
      <c r="Z33" s="126" t="str">
        <f>IF(OR(J33=0,J33=""),"Please complete 'Branch Name' in 'Sheet A | Company Info'","")</f>
        <v>Please complete 'Branch Name' in 'Sheet A | Company Info'</v>
      </c>
      <c r="AA33" s="135"/>
      <c r="AB33" s="133"/>
      <c r="AC33" s="133"/>
      <c r="AD33" s="133"/>
      <c r="AE33" s="135"/>
      <c r="AF33" s="135"/>
      <c r="AG33" s="135"/>
      <c r="AH33" s="150"/>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row>
    <row r="34" spans="1:73" ht="30" customHeight="1">
      <c r="A34" s="111"/>
      <c r="B34" s="111"/>
      <c r="C34" s="201" t="s">
        <v>1</v>
      </c>
      <c r="D34" s="552" t="s">
        <v>121</v>
      </c>
      <c r="E34" s="553"/>
      <c r="F34" s="553"/>
      <c r="G34" s="553"/>
      <c r="H34" s="553"/>
      <c r="I34" s="197"/>
      <c r="J34" s="518" t="str">
        <f>'Sheet A｜Company Info'!D21&amp;""</f>
        <v/>
      </c>
      <c r="K34" s="518"/>
      <c r="L34" s="518"/>
      <c r="M34" s="518"/>
      <c r="N34" s="518"/>
      <c r="O34" s="518"/>
      <c r="P34" s="518"/>
      <c r="Q34" s="518"/>
      <c r="R34" s="518"/>
      <c r="S34" s="518"/>
      <c r="T34" s="518"/>
      <c r="U34" s="518"/>
      <c r="V34" s="518"/>
      <c r="W34" s="518"/>
      <c r="X34" s="110"/>
      <c r="Y34" s="140"/>
      <c r="Z34" s="126" t="str">
        <f>IF(OR(J34=0,J34=""),"Please complete 'Account Number' in 'Sheet A | Company Info'","")</f>
        <v>Please complete 'Account Number' in 'Sheet A | Company Info'</v>
      </c>
      <c r="AA34" s="135"/>
      <c r="AB34" s="133"/>
      <c r="AC34" s="133"/>
      <c r="AD34" s="133"/>
      <c r="AE34" s="135"/>
      <c r="AF34" s="135"/>
      <c r="AG34" s="135"/>
      <c r="AH34" s="150"/>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row>
    <row r="35" spans="1:73" ht="30" customHeight="1">
      <c r="A35" s="111"/>
      <c r="B35" s="111"/>
      <c r="C35" s="201" t="s">
        <v>8</v>
      </c>
      <c r="D35" s="552" t="s">
        <v>122</v>
      </c>
      <c r="E35" s="553"/>
      <c r="F35" s="553"/>
      <c r="G35" s="553"/>
      <c r="H35" s="553"/>
      <c r="I35" s="197"/>
      <c r="J35" s="518" t="str">
        <f>'Sheet A｜Company Info'!D22&amp;""</f>
        <v/>
      </c>
      <c r="K35" s="518"/>
      <c r="L35" s="518"/>
      <c r="M35" s="518"/>
      <c r="N35" s="518"/>
      <c r="O35" s="518"/>
      <c r="P35" s="518"/>
      <c r="Q35" s="518"/>
      <c r="R35" s="518"/>
      <c r="S35" s="518"/>
      <c r="T35" s="518"/>
      <c r="U35" s="518"/>
      <c r="V35" s="518"/>
      <c r="W35" s="518"/>
      <c r="X35" s="110"/>
      <c r="Y35" s="140"/>
      <c r="Z35" s="126" t="str">
        <f>IF(OR(J35=0,J35=""),"Please complete 'Name of Account Holder' in 'Sheet A | Company Info'","")</f>
        <v>Please complete 'Name of Account Holder' in 'Sheet A | Company Info'</v>
      </c>
      <c r="AA35" s="135"/>
      <c r="AB35" s="133"/>
      <c r="AC35" s="133"/>
      <c r="AD35" s="133"/>
      <c r="AE35" s="135"/>
      <c r="AF35" s="135"/>
      <c r="AG35" s="135"/>
      <c r="AH35" s="150"/>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row>
    <row r="36" spans="1:73" ht="27" customHeight="1">
      <c r="A36" s="111"/>
      <c r="B36" s="111"/>
      <c r="C36" s="201" t="s">
        <v>9</v>
      </c>
      <c r="D36" s="552" t="s">
        <v>123</v>
      </c>
      <c r="E36" s="553"/>
      <c r="F36" s="553"/>
      <c r="G36" s="553"/>
      <c r="H36" s="553"/>
      <c r="I36" s="553"/>
      <c r="J36" s="553"/>
      <c r="K36" s="553"/>
      <c r="L36" s="553"/>
      <c r="M36" s="553"/>
      <c r="N36" s="553"/>
      <c r="O36" s="553"/>
      <c r="P36" s="553"/>
      <c r="Q36" s="553"/>
      <c r="R36" s="553"/>
      <c r="S36" s="553"/>
      <c r="T36" s="553"/>
      <c r="U36" s="553"/>
      <c r="V36" s="553"/>
      <c r="W36" s="553"/>
      <c r="Y36" s="135"/>
      <c r="Z36" s="126" t="str">
        <f>IF(OR(D37=0,D37=""),"Please complete 'Address of Account Holder' in 'Sheet A | Company Info'","")</f>
        <v>Please complete 'Address of Account Holder' in 'Sheet A | Company Info'</v>
      </c>
      <c r="AA36" s="135"/>
      <c r="AB36" s="133"/>
      <c r="AC36" s="133"/>
      <c r="AD36" s="133"/>
      <c r="AE36" s="135"/>
      <c r="AF36" s="135"/>
      <c r="AG36" s="135"/>
      <c r="AH36" s="150"/>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row>
    <row r="37" spans="1:73" ht="33.75" customHeight="1">
      <c r="D37" s="518" t="str">
        <f>'Sheet A｜Company Info'!D23&amp;""</f>
        <v/>
      </c>
      <c r="E37" s="518"/>
      <c r="F37" s="518"/>
      <c r="G37" s="518"/>
      <c r="H37" s="518"/>
      <c r="I37" s="518"/>
      <c r="J37" s="518"/>
      <c r="K37" s="518"/>
      <c r="L37" s="518"/>
      <c r="M37" s="518"/>
      <c r="N37" s="518"/>
      <c r="O37" s="518"/>
      <c r="P37" s="518"/>
      <c r="Q37" s="518"/>
      <c r="R37" s="518"/>
      <c r="S37" s="518"/>
      <c r="T37" s="518"/>
      <c r="U37" s="518"/>
      <c r="V37" s="518"/>
      <c r="W37" s="518"/>
      <c r="Y37" s="135"/>
      <c r="Z37" s="217"/>
      <c r="AA37" s="133"/>
      <c r="AB37" s="133"/>
      <c r="AC37" s="133"/>
      <c r="AD37" s="133"/>
      <c r="AE37" s="133"/>
      <c r="AF37" s="133"/>
      <c r="AG37" s="133"/>
      <c r="AH37" s="133"/>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row>
    <row r="38" spans="1:73" ht="13.5" customHeight="1">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135"/>
      <c r="Z38" s="138"/>
      <c r="AA38" s="133"/>
      <c r="AB38" s="133"/>
      <c r="AC38" s="133"/>
      <c r="AD38" s="133"/>
      <c r="AE38" s="133"/>
      <c r="AF38" s="133"/>
      <c r="AG38" s="133"/>
      <c r="AH38" s="133"/>
      <c r="AI38" s="135"/>
      <c r="AJ38" s="135"/>
      <c r="AK38" s="135"/>
      <c r="AL38" s="139"/>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row>
    <row r="39" spans="1:73">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2"/>
      <c r="AA39" s="135"/>
      <c r="AB39" s="135"/>
      <c r="AC39" s="135"/>
      <c r="AD39" s="135"/>
      <c r="AE39" s="135"/>
      <c r="AF39" s="135"/>
      <c r="AG39" s="135"/>
      <c r="AH39" s="135"/>
      <c r="AI39" s="135"/>
      <c r="AJ39" s="135"/>
      <c r="AK39" s="135"/>
      <c r="AL39" s="139"/>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row>
    <row r="40" spans="1:73">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2"/>
      <c r="AA40" s="135"/>
      <c r="AB40" s="135"/>
      <c r="AC40" s="135"/>
      <c r="AD40" s="135"/>
      <c r="AE40" s="135"/>
      <c r="AF40" s="135"/>
      <c r="AG40" s="135"/>
      <c r="AH40" s="135"/>
      <c r="AI40" s="135"/>
      <c r="AJ40" s="135"/>
      <c r="AK40" s="135"/>
      <c r="AL40" s="139"/>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row>
    <row r="41" spans="1:73">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2"/>
      <c r="AA41" s="135"/>
      <c r="AB41" s="135"/>
      <c r="AC41" s="135"/>
      <c r="AD41" s="135"/>
      <c r="AE41" s="135"/>
      <c r="AF41" s="135"/>
      <c r="AG41" s="135"/>
      <c r="AH41" s="135"/>
      <c r="AI41" s="135"/>
      <c r="AJ41" s="135"/>
      <c r="AK41" s="135"/>
      <c r="AL41" s="139"/>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row>
    <row r="42" spans="1:73">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2"/>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row>
    <row r="43" spans="1:73">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2"/>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row>
    <row r="44" spans="1:73">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2"/>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row>
    <row r="45" spans="1:73">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2"/>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row>
    <row r="46" spans="1:73">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2"/>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row>
    <row r="47" spans="1:73">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2"/>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row>
    <row r="48" spans="1:73">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2"/>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row>
    <row r="49" spans="1:73">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2"/>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row>
    <row r="50" spans="1:73">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2"/>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row>
    <row r="51" spans="1:73">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2"/>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row>
    <row r="52" spans="1:73">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2"/>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row>
    <row r="53" spans="1:73">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2"/>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row>
  </sheetData>
  <dataConsolidate link="1"/>
  <mergeCells count="41">
    <mergeCell ref="B2:X2"/>
    <mergeCell ref="T3:X3"/>
    <mergeCell ref="T4:X4"/>
    <mergeCell ref="J31:W31"/>
    <mergeCell ref="D32:H32"/>
    <mergeCell ref="J32:W32"/>
    <mergeCell ref="M20:N20"/>
    <mergeCell ref="S22:V22"/>
    <mergeCell ref="C23:K23"/>
    <mergeCell ref="C30:J30"/>
    <mergeCell ref="M22:O22"/>
    <mergeCell ref="D31:H31"/>
    <mergeCell ref="C20:K20"/>
    <mergeCell ref="C21:K21"/>
    <mergeCell ref="C22:K22"/>
    <mergeCell ref="P21:S21"/>
    <mergeCell ref="AB5:AF7"/>
    <mergeCell ref="A7:X7"/>
    <mergeCell ref="K18:U18"/>
    <mergeCell ref="B9:D9"/>
    <mergeCell ref="E9:F9"/>
    <mergeCell ref="A10:X10"/>
    <mergeCell ref="A11:X11"/>
    <mergeCell ref="A13:X13"/>
    <mergeCell ref="A8:X8"/>
    <mergeCell ref="D29:X29"/>
    <mergeCell ref="D36:W36"/>
    <mergeCell ref="D37:W37"/>
    <mergeCell ref="A15:K15"/>
    <mergeCell ref="A16:I16"/>
    <mergeCell ref="K16:U16"/>
    <mergeCell ref="A17:I17"/>
    <mergeCell ref="K17:U17"/>
    <mergeCell ref="A18:H18"/>
    <mergeCell ref="D33:H33"/>
    <mergeCell ref="J33:W33"/>
    <mergeCell ref="D34:H34"/>
    <mergeCell ref="J34:W34"/>
    <mergeCell ref="D35:H35"/>
    <mergeCell ref="J35:W35"/>
    <mergeCell ref="C24:K24"/>
  </mergeCells>
  <phoneticPr fontId="7"/>
  <conditionalFormatting sqref="D37:W37">
    <cfRule type="expression" dxfId="18" priority="3">
      <formula>OR($D37="",$D37=0)</formula>
    </cfRule>
  </conditionalFormatting>
  <conditionalFormatting sqref="J31:J35">
    <cfRule type="expression" dxfId="17" priority="4">
      <formula>OR($J31="",$J31=0)</formula>
    </cfRule>
  </conditionalFormatting>
  <conditionalFormatting sqref="K16:K18">
    <cfRule type="cellIs" dxfId="16" priority="2" operator="equal">
      <formula>0</formula>
    </cfRule>
  </conditionalFormatting>
  <conditionalFormatting sqref="M20">
    <cfRule type="cellIs" dxfId="15" priority="7" operator="equal">
      <formula>0</formula>
    </cfRule>
  </conditionalFormatting>
  <conditionalFormatting sqref="M22">
    <cfRule type="cellIs" dxfId="14" priority="9" operator="equal">
      <formula>0</formula>
    </cfRule>
  </conditionalFormatting>
  <conditionalFormatting sqref="S22:V22">
    <cfRule type="cellIs" dxfId="13" priority="1" operator="equal">
      <formula>0</formula>
    </cfRule>
  </conditionalFormatting>
  <conditionalFormatting sqref="T3:X3">
    <cfRule type="expression" dxfId="12" priority="6">
      <formula>OR($T$3="",$T$3=0)</formula>
    </cfRule>
  </conditionalFormatting>
  <printOptions horizontalCentered="1"/>
  <pageMargins left="0.39370078740157483" right="0.15748031496062992" top="0.74803149606299213" bottom="0.74803149606299213" header="0.31496062992125984" footer="0.31496062992125984"/>
  <pageSetup paperSize="9" scale="73"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EA94-D224-431F-9837-B50C2A7354F0}">
  <sheetPr codeName="Sheet11">
    <tabColor theme="0"/>
    <pageSetUpPr fitToPage="1"/>
  </sheetPr>
  <dimension ref="A1:BN70"/>
  <sheetViews>
    <sheetView showGridLines="0" topLeftCell="A4" zoomScale="55" zoomScaleNormal="55" zoomScaleSheetLayoutView="70" workbookViewId="0">
      <selection activeCell="AU17" sqref="AU17"/>
    </sheetView>
  </sheetViews>
  <sheetFormatPr defaultColWidth="8.77734375" defaultRowHeight="15"/>
  <cols>
    <col min="1" max="1" width="2.109375" style="3" customWidth="1"/>
    <col min="2" max="2" width="2.21875" style="3" customWidth="1"/>
    <col min="3" max="3" width="5.88671875" style="3" customWidth="1"/>
    <col min="4" max="4" width="11.44140625" style="3" customWidth="1"/>
    <col min="5" max="5" width="8.21875" style="3" customWidth="1"/>
    <col min="6" max="6" width="5" style="3" customWidth="1"/>
    <col min="7" max="7" width="4.109375" style="3" customWidth="1"/>
    <col min="8" max="8" width="3.5546875" style="3" customWidth="1"/>
    <col min="9" max="9" width="4" style="3" customWidth="1"/>
    <col min="10" max="10" width="6.77734375" style="3" customWidth="1"/>
    <col min="11" max="11" width="2.5546875" style="3" customWidth="1"/>
    <col min="12" max="12" width="2.109375" style="3" customWidth="1"/>
    <col min="13" max="13" width="2.21875" style="3" customWidth="1"/>
    <col min="14" max="14" width="1.33203125" style="3" customWidth="1"/>
    <col min="15" max="15" width="6.5546875" style="3" customWidth="1"/>
    <col min="16" max="16" width="3.77734375" style="3" customWidth="1"/>
    <col min="17" max="17" width="3.5546875" style="3" customWidth="1"/>
    <col min="18" max="19" width="4.6640625" style="3" customWidth="1"/>
    <col min="20" max="21" width="3.6640625" style="3" customWidth="1"/>
    <col min="22" max="22" width="2.77734375" style="219" customWidth="1"/>
    <col min="23" max="41" width="2.77734375" style="3" customWidth="1"/>
    <col min="42" max="43" width="8.77734375" style="3"/>
    <col min="44" max="44" width="19.88671875" style="3" customWidth="1"/>
    <col min="45" max="16384" width="8.77734375" style="3"/>
  </cols>
  <sheetData>
    <row r="1" spans="1:66" s="11" customFormat="1" ht="53.25" customHeight="1">
      <c r="A1" s="167"/>
      <c r="B1" s="167"/>
      <c r="C1" s="167"/>
      <c r="D1" s="167"/>
      <c r="E1" s="167"/>
      <c r="F1" s="167"/>
      <c r="G1" s="167"/>
      <c r="H1" s="167"/>
      <c r="I1" s="167"/>
      <c r="J1" s="167"/>
      <c r="K1" s="167"/>
      <c r="L1" s="167"/>
      <c r="M1" s="167"/>
      <c r="N1" s="167"/>
      <c r="O1" s="167"/>
      <c r="P1" s="167"/>
      <c r="Q1" s="167"/>
      <c r="R1" s="167"/>
      <c r="S1" s="167"/>
      <c r="T1" s="167"/>
      <c r="U1" s="167"/>
      <c r="V1" s="251"/>
      <c r="W1" s="167"/>
      <c r="X1" s="167"/>
      <c r="Y1" s="167"/>
      <c r="Z1" s="167"/>
      <c r="AA1" s="167"/>
      <c r="AB1" s="167"/>
      <c r="AC1" s="167"/>
      <c r="AD1" s="167"/>
      <c r="AE1" s="167"/>
      <c r="AF1" s="167"/>
      <c r="AG1" s="167"/>
      <c r="AH1" s="169"/>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row>
    <row r="2" spans="1:66" ht="14.25">
      <c r="A2" s="25"/>
      <c r="B2" s="586" t="s">
        <v>169</v>
      </c>
      <c r="C2" s="586"/>
      <c r="D2" s="586"/>
      <c r="E2" s="586"/>
      <c r="F2" s="586"/>
      <c r="G2" s="586"/>
      <c r="H2" s="586"/>
      <c r="I2" s="586"/>
      <c r="J2" s="586"/>
      <c r="K2" s="586"/>
      <c r="L2" s="586"/>
      <c r="M2" s="586"/>
      <c r="N2" s="586"/>
      <c r="O2" s="586"/>
      <c r="P2" s="586"/>
      <c r="Q2" s="586"/>
      <c r="R2" s="586"/>
      <c r="S2" s="586"/>
      <c r="T2" s="586"/>
      <c r="U2" s="252"/>
      <c r="V2" s="253"/>
      <c r="W2" s="172"/>
      <c r="X2" s="171"/>
      <c r="Y2" s="171"/>
      <c r="Z2" s="171"/>
      <c r="AA2" s="171"/>
      <c r="AB2" s="171"/>
      <c r="AC2" s="171"/>
      <c r="AD2" s="171"/>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row>
    <row r="3" spans="1:66" ht="15.75" customHeight="1">
      <c r="A3" s="25"/>
      <c r="B3" s="25"/>
      <c r="C3" s="25"/>
      <c r="D3" s="25"/>
      <c r="E3" s="18"/>
      <c r="F3" s="18"/>
      <c r="G3" s="18"/>
      <c r="H3" s="18"/>
      <c r="I3" s="18"/>
      <c r="J3" s="18"/>
      <c r="K3" s="18"/>
      <c r="L3" s="18"/>
      <c r="N3" s="26"/>
      <c r="P3" s="193"/>
      <c r="Q3" s="193"/>
      <c r="R3" s="193"/>
      <c r="S3" s="193"/>
      <c r="T3" s="193"/>
      <c r="U3" s="254"/>
      <c r="V3" s="255"/>
      <c r="W3" s="171"/>
      <c r="X3" s="172"/>
      <c r="Y3" s="175"/>
      <c r="Z3" s="175"/>
      <c r="AA3" s="171"/>
      <c r="AB3" s="171"/>
      <c r="AC3" s="171"/>
      <c r="AD3" s="171"/>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row>
    <row r="4" spans="1:66" ht="15.75" customHeight="1">
      <c r="A4" s="248"/>
      <c r="B4" s="248"/>
      <c r="C4" s="248"/>
      <c r="D4" s="248"/>
      <c r="E4" s="242"/>
      <c r="F4" s="242"/>
      <c r="G4" s="242"/>
      <c r="H4" s="242"/>
      <c r="I4" s="242"/>
      <c r="J4" s="242"/>
      <c r="K4" s="242"/>
      <c r="L4" s="242"/>
      <c r="M4" s="248"/>
      <c r="N4" s="249"/>
      <c r="O4" s="250"/>
      <c r="P4" s="250"/>
      <c r="Q4" s="250"/>
      <c r="R4" s="250"/>
      <c r="S4" s="250"/>
      <c r="T4" s="250"/>
      <c r="U4" s="256"/>
      <c r="V4" s="253"/>
      <c r="W4" s="171"/>
      <c r="X4" s="587"/>
      <c r="Y4" s="587"/>
      <c r="Z4" s="587"/>
      <c r="AA4" s="587"/>
      <c r="AB4" s="587"/>
      <c r="AC4" s="171"/>
      <c r="AD4" s="171"/>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row>
    <row r="5" spans="1:66" ht="15.75" customHeight="1">
      <c r="A5" s="591" t="s">
        <v>144</v>
      </c>
      <c r="B5" s="591"/>
      <c r="C5" s="591"/>
      <c r="D5" s="591"/>
      <c r="E5" s="591"/>
      <c r="F5" s="591"/>
      <c r="G5" s="591"/>
      <c r="H5" s="591"/>
      <c r="I5" s="591"/>
      <c r="J5" s="591"/>
      <c r="K5" s="591"/>
      <c r="L5" s="591"/>
      <c r="M5" s="591"/>
      <c r="N5" s="591"/>
      <c r="O5" s="591"/>
      <c r="P5" s="591"/>
      <c r="Q5" s="591"/>
      <c r="R5" s="591"/>
      <c r="S5" s="591"/>
      <c r="T5" s="591"/>
      <c r="U5" s="182"/>
      <c r="V5" s="253"/>
      <c r="W5" s="171"/>
      <c r="X5" s="587"/>
      <c r="Y5" s="587"/>
      <c r="Z5" s="587"/>
      <c r="AA5" s="587"/>
      <c r="AB5" s="587"/>
      <c r="AC5" s="171"/>
      <c r="AD5" s="171"/>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row>
    <row r="6" spans="1:66" ht="15.75" customHeight="1">
      <c r="A6" s="588" t="s">
        <v>13</v>
      </c>
      <c r="B6" s="588"/>
      <c r="C6" s="588"/>
      <c r="D6" s="588"/>
      <c r="E6" s="588"/>
      <c r="F6" s="588"/>
      <c r="G6" s="588"/>
      <c r="H6" s="588"/>
      <c r="I6" s="588"/>
      <c r="J6" s="588"/>
      <c r="K6" s="588"/>
      <c r="L6" s="588"/>
      <c r="M6" s="588"/>
      <c r="N6" s="588"/>
      <c r="O6" s="588"/>
      <c r="P6" s="588"/>
      <c r="Q6" s="588"/>
      <c r="R6" s="588"/>
      <c r="S6" s="588"/>
      <c r="T6" s="588"/>
      <c r="U6" s="257"/>
      <c r="V6" s="258"/>
      <c r="W6" s="171"/>
      <c r="X6" s="587"/>
      <c r="Y6" s="587"/>
      <c r="Z6" s="587"/>
      <c r="AA6" s="587"/>
      <c r="AB6" s="587"/>
      <c r="AC6" s="171"/>
      <c r="AD6" s="171"/>
      <c r="AE6" s="172"/>
      <c r="AF6" s="172"/>
      <c r="AG6" s="172"/>
      <c r="AH6" s="172"/>
      <c r="AI6" s="176"/>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row>
    <row r="7" spans="1:66" ht="13.5">
      <c r="A7" s="18"/>
      <c r="B7" s="527"/>
      <c r="C7" s="527"/>
      <c r="D7" s="527"/>
      <c r="E7" s="543"/>
      <c r="F7" s="543"/>
      <c r="G7" s="18"/>
      <c r="H7" s="18"/>
      <c r="I7" s="18"/>
      <c r="J7" s="18"/>
      <c r="K7" s="18"/>
      <c r="L7" s="18"/>
      <c r="M7" s="18"/>
      <c r="N7" s="18"/>
      <c r="O7" s="18"/>
      <c r="P7" s="18"/>
      <c r="Q7" s="18"/>
      <c r="R7" s="18"/>
      <c r="S7" s="18"/>
      <c r="T7" s="18"/>
      <c r="U7" s="182"/>
      <c r="V7" s="253"/>
      <c r="W7" s="171"/>
      <c r="X7" s="171"/>
      <c r="Y7" s="171"/>
      <c r="Z7" s="171"/>
      <c r="AA7" s="171"/>
      <c r="AB7" s="171"/>
      <c r="AC7" s="171"/>
      <c r="AD7" s="171"/>
      <c r="AE7" s="172"/>
      <c r="AF7" s="172"/>
      <c r="AG7" s="172"/>
      <c r="AH7" s="172"/>
      <c r="AI7" s="172"/>
      <c r="AJ7" s="172"/>
      <c r="AK7" s="172"/>
      <c r="AL7" s="172"/>
      <c r="AM7" s="172"/>
      <c r="AN7" s="172"/>
      <c r="AO7" s="172"/>
      <c r="AP7" s="172"/>
      <c r="AQ7" s="172"/>
      <c r="AR7" s="171"/>
      <c r="AS7" s="172"/>
      <c r="AT7" s="172"/>
      <c r="AU7" s="172"/>
      <c r="AV7" s="172"/>
      <c r="AW7" s="172"/>
      <c r="AX7" s="172"/>
      <c r="AY7" s="172"/>
      <c r="AZ7" s="172"/>
      <c r="BA7" s="172"/>
      <c r="BB7" s="172"/>
      <c r="BC7" s="172"/>
      <c r="BD7" s="172"/>
      <c r="BE7" s="172"/>
      <c r="BF7" s="172"/>
      <c r="BG7" s="172"/>
      <c r="BH7" s="172"/>
      <c r="BI7" s="172"/>
      <c r="BJ7" s="172"/>
      <c r="BK7" s="172"/>
      <c r="BL7" s="172"/>
      <c r="BM7" s="172"/>
      <c r="BN7" s="172"/>
    </row>
    <row r="8" spans="1:66" s="166" customFormat="1" ht="24" customHeight="1">
      <c r="A8" s="589" t="s">
        <v>143</v>
      </c>
      <c r="B8" s="590"/>
      <c r="C8" s="590"/>
      <c r="D8" s="590"/>
      <c r="E8" s="590"/>
      <c r="F8" s="590"/>
      <c r="G8" s="590"/>
      <c r="H8" s="590"/>
      <c r="I8" s="590"/>
      <c r="J8" s="590"/>
      <c r="K8" s="590"/>
      <c r="L8" s="590"/>
      <c r="M8" s="590"/>
      <c r="N8" s="590"/>
      <c r="O8" s="590"/>
      <c r="P8" s="590"/>
      <c r="Q8" s="590"/>
      <c r="R8" s="590"/>
      <c r="S8" s="590"/>
      <c r="T8" s="590"/>
      <c r="U8" s="259"/>
      <c r="V8" s="260"/>
      <c r="W8" s="261"/>
      <c r="X8" s="261"/>
      <c r="Y8" s="261"/>
      <c r="Z8" s="261"/>
      <c r="AA8" s="261"/>
      <c r="AB8" s="261"/>
      <c r="AC8" s="261"/>
      <c r="AD8" s="261"/>
      <c r="AE8" s="262"/>
      <c r="AF8" s="262"/>
      <c r="AG8" s="262"/>
      <c r="AH8" s="262"/>
      <c r="AI8" s="262"/>
      <c r="AJ8" s="262"/>
      <c r="AK8" s="262"/>
      <c r="AL8" s="262"/>
      <c r="AM8" s="262"/>
      <c r="AN8" s="262"/>
      <c r="AO8" s="262"/>
      <c r="AP8" s="262"/>
      <c r="AQ8" s="262"/>
      <c r="AR8" s="261"/>
      <c r="AS8" s="262"/>
      <c r="AT8" s="262"/>
      <c r="AU8" s="262"/>
      <c r="AV8" s="262"/>
      <c r="AW8" s="262"/>
      <c r="AX8" s="262"/>
      <c r="AY8" s="262"/>
      <c r="AZ8" s="262"/>
      <c r="BA8" s="262"/>
      <c r="BB8" s="262"/>
      <c r="BC8" s="262"/>
      <c r="BD8" s="262"/>
      <c r="BE8" s="262"/>
      <c r="BF8" s="262"/>
      <c r="BG8" s="262"/>
      <c r="BH8" s="262"/>
      <c r="BI8" s="262"/>
      <c r="BJ8" s="262"/>
      <c r="BK8" s="262"/>
      <c r="BL8" s="262"/>
      <c r="BM8" s="262"/>
      <c r="BN8" s="262"/>
    </row>
    <row r="9" spans="1:66" ht="19.5" customHeight="1">
      <c r="A9" s="196"/>
      <c r="B9" s="196"/>
      <c r="C9" s="220" t="s">
        <v>127</v>
      </c>
      <c r="D9" s="221"/>
      <c r="E9" s="221"/>
      <c r="F9" s="221"/>
      <c r="G9" s="221"/>
      <c r="H9" s="222"/>
      <c r="I9" s="222"/>
      <c r="J9" s="592"/>
      <c r="K9" s="593"/>
      <c r="L9" s="593"/>
      <c r="M9" s="593"/>
      <c r="N9" s="593"/>
      <c r="O9" s="593"/>
      <c r="P9" s="593"/>
      <c r="Q9" s="593"/>
      <c r="R9" s="593"/>
      <c r="S9" s="593"/>
      <c r="T9" s="593"/>
      <c r="U9" s="259"/>
      <c r="V9" s="255"/>
      <c r="W9" s="263"/>
      <c r="X9" s="171"/>
      <c r="Y9" s="171"/>
      <c r="Z9" s="171"/>
      <c r="AA9" s="171"/>
      <c r="AB9" s="171"/>
      <c r="AC9" s="171"/>
      <c r="AD9" s="172"/>
      <c r="AE9" s="172"/>
      <c r="AF9" s="172"/>
      <c r="AG9" s="172"/>
      <c r="AH9" s="178"/>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row>
    <row r="10" spans="1:66" ht="21.75" customHeight="1">
      <c r="A10" s="196"/>
      <c r="B10" s="196"/>
      <c r="C10" s="223" t="s">
        <v>128</v>
      </c>
      <c r="D10" s="221"/>
      <c r="E10" s="221"/>
      <c r="F10" s="221"/>
      <c r="G10" s="221"/>
      <c r="H10" s="222"/>
      <c r="I10" s="222"/>
      <c r="J10" s="593"/>
      <c r="K10" s="593"/>
      <c r="L10" s="593"/>
      <c r="M10" s="593"/>
      <c r="N10" s="593"/>
      <c r="O10" s="593"/>
      <c r="P10" s="593"/>
      <c r="Q10" s="593"/>
      <c r="R10" s="593"/>
      <c r="S10" s="593"/>
      <c r="T10" s="593"/>
      <c r="U10" s="259"/>
      <c r="V10" s="255"/>
      <c r="W10" s="263"/>
      <c r="X10" s="171"/>
      <c r="Y10" s="171"/>
      <c r="Z10" s="171"/>
      <c r="AA10" s="171"/>
      <c r="AB10" s="171"/>
      <c r="AC10" s="171"/>
      <c r="AD10" s="172"/>
      <c r="AE10" s="172"/>
      <c r="AF10" s="172"/>
      <c r="AG10" s="172"/>
      <c r="AH10" s="178"/>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row>
    <row r="11" spans="1:66" ht="18" customHeight="1">
      <c r="A11" s="224"/>
      <c r="B11" s="224"/>
      <c r="C11" s="225" t="s">
        <v>175</v>
      </c>
      <c r="D11" s="221"/>
      <c r="E11" s="221"/>
      <c r="F11" s="221"/>
      <c r="G11" s="221"/>
      <c r="H11" s="221"/>
      <c r="I11" s="221"/>
      <c r="J11" s="594"/>
      <c r="K11" s="595"/>
      <c r="L11" s="595"/>
      <c r="M11" s="595"/>
      <c r="N11" s="595"/>
      <c r="O11" s="595"/>
      <c r="P11" s="595"/>
      <c r="Q11" s="595"/>
      <c r="R11" s="595"/>
      <c r="S11" s="595"/>
      <c r="T11" s="595"/>
      <c r="U11" s="259"/>
      <c r="V11" s="255"/>
      <c r="W11" s="263"/>
      <c r="X11" s="171"/>
      <c r="Y11" s="171"/>
      <c r="Z11" s="171"/>
      <c r="AA11" s="171"/>
      <c r="AB11" s="171"/>
      <c r="AC11" s="171"/>
      <c r="AD11" s="171"/>
      <c r="AE11" s="172"/>
      <c r="AF11" s="172"/>
      <c r="AG11" s="172"/>
      <c r="AH11" s="178"/>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row>
    <row r="12" spans="1:66" ht="22.5" customHeight="1">
      <c r="A12" s="224"/>
      <c r="B12" s="224"/>
      <c r="C12" s="388" t="s">
        <v>177</v>
      </c>
      <c r="D12" s="221"/>
      <c r="E12" s="221"/>
      <c r="F12" s="221"/>
      <c r="G12" s="221"/>
      <c r="H12" s="221"/>
      <c r="I12" s="221"/>
      <c r="J12" s="595"/>
      <c r="K12" s="595"/>
      <c r="L12" s="595"/>
      <c r="M12" s="595"/>
      <c r="N12" s="595"/>
      <c r="O12" s="595"/>
      <c r="P12" s="595"/>
      <c r="Q12" s="595"/>
      <c r="R12" s="595"/>
      <c r="S12" s="595"/>
      <c r="T12" s="595"/>
      <c r="U12" s="259"/>
      <c r="V12" s="255"/>
      <c r="W12" s="263"/>
      <c r="X12" s="171"/>
      <c r="Y12" s="171"/>
      <c r="Z12" s="171"/>
      <c r="AA12" s="171"/>
      <c r="AB12" s="171"/>
      <c r="AC12" s="171"/>
      <c r="AD12" s="171"/>
      <c r="AE12" s="172"/>
      <c r="AF12" s="172"/>
      <c r="AG12" s="172"/>
      <c r="AH12" s="178"/>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row>
    <row r="13" spans="1:66" ht="18" customHeight="1">
      <c r="A13" s="224"/>
      <c r="B13" s="224"/>
      <c r="C13" s="225" t="s">
        <v>176</v>
      </c>
      <c r="D13" s="221"/>
      <c r="E13" s="221"/>
      <c r="F13" s="221"/>
      <c r="G13" s="221"/>
      <c r="H13" s="221"/>
      <c r="I13" s="221"/>
      <c r="J13" s="592"/>
      <c r="K13" s="593"/>
      <c r="L13" s="593"/>
      <c r="M13" s="593"/>
      <c r="N13" s="593"/>
      <c r="O13" s="593"/>
      <c r="P13" s="593"/>
      <c r="Q13" s="593"/>
      <c r="R13" s="593"/>
      <c r="S13" s="593"/>
      <c r="T13" s="593"/>
      <c r="U13" s="259"/>
      <c r="V13" s="255"/>
      <c r="W13" s="263"/>
      <c r="X13" s="171"/>
      <c r="Y13" s="171"/>
      <c r="Z13" s="171"/>
      <c r="AA13" s="171"/>
      <c r="AB13" s="171"/>
      <c r="AC13" s="171"/>
      <c r="AD13" s="171"/>
      <c r="AE13" s="172"/>
      <c r="AF13" s="172"/>
      <c r="AG13" s="172"/>
      <c r="AH13" s="178"/>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row>
    <row r="14" spans="1:66" ht="35.25" customHeight="1">
      <c r="A14" s="224"/>
      <c r="B14" s="224"/>
      <c r="C14" s="226" t="s">
        <v>129</v>
      </c>
      <c r="D14" s="221"/>
      <c r="E14" s="221"/>
      <c r="F14" s="221"/>
      <c r="G14" s="221"/>
      <c r="H14" s="221"/>
      <c r="I14" s="221"/>
      <c r="J14" s="593"/>
      <c r="K14" s="593"/>
      <c r="L14" s="593"/>
      <c r="M14" s="593"/>
      <c r="N14" s="593"/>
      <c r="O14" s="593"/>
      <c r="P14" s="593"/>
      <c r="Q14" s="593"/>
      <c r="R14" s="593"/>
      <c r="S14" s="593"/>
      <c r="T14" s="593"/>
      <c r="U14" s="259"/>
      <c r="V14" s="255"/>
      <c r="W14" s="263"/>
      <c r="X14" s="171"/>
      <c r="Y14" s="171"/>
      <c r="Z14" s="171"/>
      <c r="AA14" s="171"/>
      <c r="AB14" s="171"/>
      <c r="AC14" s="171"/>
      <c r="AD14" s="171"/>
      <c r="AE14" s="172"/>
      <c r="AF14" s="172"/>
      <c r="AG14" s="172"/>
      <c r="AH14" s="178"/>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row>
    <row r="15" spans="1:66" ht="12" customHeight="1">
      <c r="A15" s="29"/>
      <c r="B15" s="29"/>
      <c r="C15" s="29"/>
      <c r="D15" s="29"/>
      <c r="E15" s="18"/>
      <c r="F15" s="18"/>
      <c r="G15" s="18"/>
      <c r="H15" s="18"/>
      <c r="I15" s="18"/>
      <c r="J15" s="18"/>
      <c r="K15" s="18"/>
      <c r="L15" s="18"/>
      <c r="M15" s="18"/>
      <c r="N15" s="18"/>
      <c r="O15" s="84"/>
      <c r="P15" s="84"/>
      <c r="Q15" s="84"/>
      <c r="R15" s="84"/>
      <c r="S15" s="84"/>
      <c r="T15" s="84"/>
      <c r="U15" s="264"/>
      <c r="V15" s="253"/>
      <c r="W15" s="171"/>
      <c r="X15" s="171"/>
      <c r="Y15" s="171"/>
      <c r="Z15" s="171"/>
      <c r="AA15" s="171"/>
      <c r="AB15" s="171"/>
      <c r="AC15" s="171"/>
      <c r="AD15" s="171"/>
      <c r="AE15" s="172"/>
      <c r="AF15" s="172"/>
      <c r="AG15" s="172"/>
      <c r="AH15" s="178"/>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row>
    <row r="16" spans="1:66" ht="12" customHeight="1">
      <c r="A16" s="29"/>
      <c r="B16" s="29"/>
      <c r="C16" s="29"/>
      <c r="D16" s="29"/>
      <c r="E16" s="18"/>
      <c r="F16" s="18"/>
      <c r="G16" s="18"/>
      <c r="H16" s="18"/>
      <c r="I16" s="18"/>
      <c r="J16" s="18"/>
      <c r="K16" s="18"/>
      <c r="L16" s="18"/>
      <c r="M16" s="18"/>
      <c r="N16" s="18"/>
      <c r="O16" s="18"/>
      <c r="P16" s="18"/>
      <c r="Q16" s="18"/>
      <c r="R16" s="18"/>
      <c r="S16" s="18"/>
      <c r="T16" s="18"/>
      <c r="U16" s="182"/>
      <c r="V16" s="253"/>
      <c r="W16" s="171"/>
      <c r="X16" s="171"/>
      <c r="Y16" s="171"/>
      <c r="Z16" s="171"/>
      <c r="AA16" s="171"/>
      <c r="AB16" s="171"/>
      <c r="AC16" s="171"/>
      <c r="AD16" s="171"/>
      <c r="AE16" s="172"/>
      <c r="AF16" s="172"/>
      <c r="AG16" s="172"/>
      <c r="AH16" s="178"/>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row>
    <row r="17" spans="1:66" ht="12" customHeight="1">
      <c r="A17" s="596"/>
      <c r="B17" s="596"/>
      <c r="C17" s="596"/>
      <c r="D17" s="596"/>
      <c r="E17" s="596"/>
      <c r="F17" s="596"/>
      <c r="G17" s="596"/>
      <c r="H17" s="596"/>
      <c r="I17" s="596"/>
      <c r="J17" s="596"/>
      <c r="K17" s="596"/>
      <c r="L17" s="596"/>
      <c r="M17" s="596"/>
      <c r="N17" s="596"/>
      <c r="O17" s="596"/>
      <c r="P17" s="596"/>
      <c r="Q17" s="596"/>
      <c r="R17" s="596"/>
      <c r="S17" s="596"/>
      <c r="T17" s="596"/>
      <c r="U17" s="265"/>
      <c r="V17" s="253"/>
      <c r="W17" s="171"/>
      <c r="X17" s="171"/>
      <c r="Y17" s="171"/>
      <c r="Z17" s="171"/>
      <c r="AA17" s="171"/>
      <c r="AB17" s="171"/>
      <c r="AC17" s="171"/>
      <c r="AD17" s="171"/>
      <c r="AE17" s="172"/>
      <c r="AF17" s="172"/>
      <c r="AG17" s="172"/>
      <c r="AH17" s="178"/>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row>
    <row r="18" spans="1:66" ht="13.5" customHeight="1">
      <c r="A18" s="597" t="s">
        <v>130</v>
      </c>
      <c r="B18" s="598"/>
      <c r="C18" s="598"/>
      <c r="D18" s="598"/>
      <c r="E18" s="598"/>
      <c r="F18" s="598"/>
      <c r="G18" s="598"/>
      <c r="H18" s="598"/>
      <c r="I18" s="598"/>
      <c r="J18" s="598"/>
      <c r="K18" s="598"/>
      <c r="L18" s="598"/>
      <c r="M18" s="598"/>
      <c r="N18" s="598"/>
      <c r="O18" s="598"/>
      <c r="P18" s="598"/>
      <c r="Q18" s="598"/>
      <c r="R18" s="598"/>
      <c r="S18" s="598"/>
      <c r="T18" s="598"/>
      <c r="U18" s="182"/>
      <c r="V18" s="253"/>
      <c r="W18" s="171"/>
      <c r="X18" s="171"/>
      <c r="Y18" s="171"/>
      <c r="Z18" s="171"/>
      <c r="AA18" s="171"/>
      <c r="AB18" s="171"/>
      <c r="AC18" s="171"/>
      <c r="AD18" s="171"/>
      <c r="AE18" s="172"/>
      <c r="AF18" s="172"/>
      <c r="AG18" s="172"/>
      <c r="AH18" s="178"/>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row>
    <row r="19" spans="1:66" ht="38.25" customHeight="1">
      <c r="A19" s="227"/>
      <c r="B19" s="246" t="s">
        <v>99</v>
      </c>
      <c r="C19" s="583" t="s">
        <v>131</v>
      </c>
      <c r="D19" s="583"/>
      <c r="E19" s="583"/>
      <c r="F19" s="583"/>
      <c r="G19" s="583"/>
      <c r="H19" s="583"/>
      <c r="I19" s="583"/>
      <c r="J19" s="583"/>
      <c r="K19" s="583"/>
      <c r="L19" s="583"/>
      <c r="M19" s="583"/>
      <c r="N19" s="583"/>
      <c r="O19" s="583"/>
      <c r="P19" s="583"/>
      <c r="Q19" s="583"/>
      <c r="R19" s="583"/>
      <c r="S19" s="583"/>
      <c r="T19" s="583"/>
      <c r="U19" s="266"/>
      <c r="V19" s="258"/>
      <c r="W19" s="171"/>
      <c r="X19" s="179"/>
      <c r="Y19" s="179"/>
      <c r="Z19" s="171"/>
      <c r="AA19" s="179"/>
      <c r="AB19" s="179"/>
      <c r="AC19" s="179"/>
      <c r="AD19" s="179"/>
      <c r="AE19" s="172"/>
      <c r="AF19" s="172"/>
      <c r="AG19" s="172"/>
      <c r="AH19" s="178"/>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row>
    <row r="20" spans="1:66" ht="34.5" customHeight="1">
      <c r="A20" s="228"/>
      <c r="B20" s="247"/>
      <c r="C20" s="576" t="s">
        <v>139</v>
      </c>
      <c r="D20" s="576"/>
      <c r="E20" s="576"/>
      <c r="F20" s="576"/>
      <c r="G20" s="576"/>
      <c r="H20" s="576"/>
      <c r="I20" s="576"/>
      <c r="J20" s="576"/>
      <c r="K20" s="576"/>
      <c r="L20" s="576"/>
      <c r="M20" s="576"/>
      <c r="N20" s="576"/>
      <c r="O20" s="576"/>
      <c r="P20" s="576"/>
      <c r="Q20" s="576"/>
      <c r="R20" s="576"/>
      <c r="S20" s="576"/>
      <c r="T20" s="576"/>
      <c r="U20" s="182"/>
      <c r="V20" s="255"/>
      <c r="W20" s="267"/>
      <c r="X20" s="180"/>
      <c r="Y20" s="180"/>
      <c r="Z20" s="179"/>
      <c r="AA20" s="179"/>
      <c r="AB20" s="181"/>
      <c r="AC20" s="180"/>
      <c r="AD20" s="180"/>
      <c r="AE20" s="182"/>
      <c r="AF20" s="182"/>
      <c r="AG20" s="182"/>
      <c r="AH20" s="178"/>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row>
    <row r="21" spans="1:66">
      <c r="A21" s="228"/>
      <c r="B21" s="247"/>
      <c r="C21" s="228"/>
      <c r="D21" s="228"/>
      <c r="E21" s="229"/>
      <c r="F21" s="229"/>
      <c r="G21" s="227"/>
      <c r="H21" s="230"/>
      <c r="I21" s="230"/>
      <c r="J21" s="230"/>
      <c r="K21" s="230"/>
      <c r="L21" s="229"/>
      <c r="M21" s="229"/>
      <c r="N21" s="229"/>
      <c r="O21" s="229"/>
      <c r="P21" s="229"/>
      <c r="Q21" s="229"/>
      <c r="R21" s="229"/>
      <c r="S21" s="229"/>
      <c r="T21" s="229"/>
      <c r="U21" s="182"/>
      <c r="V21" s="253"/>
      <c r="W21" s="267"/>
      <c r="X21" s="180"/>
      <c r="Y21" s="180"/>
      <c r="Z21" s="179"/>
      <c r="AA21" s="179"/>
      <c r="AB21" s="181"/>
      <c r="AC21" s="180"/>
      <c r="AD21" s="180"/>
      <c r="AE21" s="182"/>
      <c r="AF21" s="182"/>
      <c r="AG21" s="182"/>
      <c r="AH21" s="178"/>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row>
    <row r="22" spans="1:66" ht="20.25" customHeight="1">
      <c r="A22" s="227"/>
      <c r="B22" s="246" t="s">
        <v>100</v>
      </c>
      <c r="C22" s="583" t="s">
        <v>142</v>
      </c>
      <c r="D22" s="583"/>
      <c r="E22" s="583"/>
      <c r="F22" s="583"/>
      <c r="G22" s="583"/>
      <c r="H22" s="583"/>
      <c r="I22" s="583"/>
      <c r="J22" s="583"/>
      <c r="K22" s="583"/>
      <c r="L22" s="583"/>
      <c r="M22" s="583"/>
      <c r="N22" s="583"/>
      <c r="O22" s="583"/>
      <c r="P22" s="583"/>
      <c r="Q22" s="583"/>
      <c r="R22" s="583"/>
      <c r="S22" s="583"/>
      <c r="T22" s="231"/>
      <c r="U22" s="266"/>
      <c r="V22" s="258"/>
      <c r="W22" s="171"/>
      <c r="X22" s="171"/>
      <c r="Y22" s="171"/>
      <c r="Z22" s="171"/>
      <c r="AA22" s="171"/>
      <c r="AB22" s="171"/>
      <c r="AC22" s="171"/>
      <c r="AD22" s="171"/>
      <c r="AE22" s="172"/>
      <c r="AF22" s="172"/>
      <c r="AG22" s="172"/>
      <c r="AH22" s="178"/>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row>
    <row r="23" spans="1:66" s="11" customFormat="1" ht="33" customHeight="1">
      <c r="A23" s="228"/>
      <c r="B23" s="228"/>
      <c r="C23" s="584">
        <f>'Sheet B | Tour Details &amp; Info'!H15</f>
        <v>0</v>
      </c>
      <c r="D23" s="584"/>
      <c r="E23" s="584"/>
      <c r="F23" s="584"/>
      <c r="G23" s="584"/>
      <c r="H23" s="584"/>
      <c r="I23" s="584"/>
      <c r="J23" s="584"/>
      <c r="K23" s="584"/>
      <c r="L23" s="584"/>
      <c r="M23" s="584"/>
      <c r="N23" s="584"/>
      <c r="O23" s="584"/>
      <c r="P23" s="584"/>
      <c r="Q23" s="584"/>
      <c r="R23" s="584"/>
      <c r="S23" s="584"/>
      <c r="T23" s="584"/>
      <c r="U23" s="182"/>
      <c r="V23" s="268" t="str">
        <f>IF(C23="","Please complete 'Name of Package Tour(s)' in 'Tour Info' Sheet","")</f>
        <v/>
      </c>
      <c r="W23" s="171"/>
      <c r="X23" s="171"/>
      <c r="Y23" s="171"/>
      <c r="Z23" s="171"/>
      <c r="AA23" s="171"/>
      <c r="AB23" s="171"/>
      <c r="AC23" s="171"/>
      <c r="AD23" s="171"/>
      <c r="AE23" s="167"/>
      <c r="AF23" s="167"/>
      <c r="AG23" s="167"/>
      <c r="AH23" s="178"/>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row>
    <row r="24" spans="1:66">
      <c r="A24" s="228"/>
      <c r="B24" s="247"/>
      <c r="C24" s="232"/>
      <c r="D24" s="232"/>
      <c r="E24" s="232"/>
      <c r="F24" s="233"/>
      <c r="G24" s="234"/>
      <c r="H24" s="234"/>
      <c r="I24" s="234"/>
      <c r="J24" s="234"/>
      <c r="K24" s="229"/>
      <c r="L24" s="234"/>
      <c r="M24" s="234"/>
      <c r="N24" s="234"/>
      <c r="O24" s="227"/>
      <c r="P24" s="229"/>
      <c r="Q24" s="229"/>
      <c r="R24" s="229"/>
      <c r="S24" s="229"/>
      <c r="T24" s="229"/>
      <c r="U24" s="182"/>
      <c r="V24" s="255"/>
      <c r="W24" s="171"/>
      <c r="X24" s="171"/>
      <c r="Y24" s="171"/>
      <c r="Z24" s="171"/>
      <c r="AA24" s="171"/>
      <c r="AB24" s="171"/>
      <c r="AC24" s="171"/>
      <c r="AD24" s="171"/>
      <c r="AE24" s="172"/>
      <c r="AF24" s="172"/>
      <c r="AG24" s="172"/>
      <c r="AH24" s="178"/>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row>
    <row r="25" spans="1:66" ht="20.25" customHeight="1">
      <c r="A25" s="227"/>
      <c r="B25" s="246" t="s">
        <v>101</v>
      </c>
      <c r="C25" s="583" t="s">
        <v>194</v>
      </c>
      <c r="D25" s="583"/>
      <c r="E25" s="583"/>
      <c r="F25" s="583"/>
      <c r="G25" s="583"/>
      <c r="H25" s="583"/>
      <c r="I25" s="583"/>
      <c r="J25" s="583"/>
      <c r="K25" s="583"/>
      <c r="L25" s="583"/>
      <c r="M25" s="583"/>
      <c r="N25" s="583"/>
      <c r="O25" s="583"/>
      <c r="P25" s="583"/>
      <c r="Q25" s="583"/>
      <c r="R25" s="583"/>
      <c r="S25" s="583"/>
      <c r="T25" s="583"/>
      <c r="U25" s="266"/>
      <c r="V25" s="268" t="str">
        <f>IF(OR(C26="",C26=0),"Please complete 'Tour Start Date' in Sheet B | Tour Details &amp; Info'","")</f>
        <v>Please complete 'Tour Start Date' in Sheet B | Tour Details &amp; Info'</v>
      </c>
      <c r="W25" s="171"/>
      <c r="X25" s="171"/>
      <c r="Y25" s="171"/>
      <c r="Z25" s="171"/>
      <c r="AA25" s="171"/>
      <c r="AB25" s="171"/>
      <c r="AC25" s="171"/>
      <c r="AD25" s="171"/>
      <c r="AE25" s="172"/>
      <c r="AF25" s="172"/>
      <c r="AG25" s="172"/>
      <c r="AH25" s="178"/>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row>
    <row r="26" spans="1:66" ht="20.25">
      <c r="A26" s="228"/>
      <c r="B26" s="228"/>
      <c r="C26" s="585">
        <f>MIN('Sheet B | Tour Details &amp; Info'!E20:E29)</f>
        <v>0</v>
      </c>
      <c r="D26" s="585"/>
      <c r="E26" s="585"/>
      <c r="F26" s="403" t="s">
        <v>195</v>
      </c>
      <c r="G26" s="585">
        <f>MAX('Sheet B | Tour Details &amp; Info'!F20:F29)</f>
        <v>0</v>
      </c>
      <c r="H26" s="585"/>
      <c r="I26" s="585"/>
      <c r="J26" s="585"/>
      <c r="K26" s="585"/>
      <c r="L26" s="585"/>
      <c r="M26" s="234"/>
      <c r="N26" s="234"/>
      <c r="O26" s="227"/>
      <c r="P26" s="229"/>
      <c r="Q26" s="229"/>
      <c r="R26" s="229"/>
      <c r="S26" s="229"/>
      <c r="T26" s="229"/>
      <c r="U26" s="182"/>
      <c r="V26" s="268" t="str">
        <f>IF(OR(G26="",G26=0),"Please complete 'Tour End Date' in Sheet B | Tour Details &amp; Info'","")</f>
        <v>Please complete 'Tour End Date' in Sheet B | Tour Details &amp; Info'</v>
      </c>
      <c r="W26" s="171"/>
      <c r="X26" s="171"/>
      <c r="Y26" s="171"/>
      <c r="Z26" s="171"/>
      <c r="AA26" s="171"/>
      <c r="AB26" s="171"/>
      <c r="AC26" s="171"/>
      <c r="AD26" s="171"/>
      <c r="AE26" s="172"/>
      <c r="AF26" s="172"/>
      <c r="AG26" s="172"/>
      <c r="AH26" s="178"/>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row>
    <row r="27" spans="1:66" ht="24" customHeight="1">
      <c r="A27" s="228"/>
      <c r="B27" s="228"/>
      <c r="C27" s="228"/>
      <c r="D27" s="228"/>
      <c r="E27" s="229"/>
      <c r="F27" s="229"/>
      <c r="G27" s="229"/>
      <c r="H27" s="229"/>
      <c r="I27" s="229"/>
      <c r="J27" s="229"/>
      <c r="K27" s="229"/>
      <c r="L27" s="229"/>
      <c r="M27" s="229"/>
      <c r="N27" s="229"/>
      <c r="O27" s="229"/>
      <c r="P27" s="229"/>
      <c r="Q27" s="229"/>
      <c r="R27" s="229"/>
      <c r="S27" s="229"/>
      <c r="T27" s="229"/>
      <c r="U27" s="182"/>
      <c r="V27" s="269"/>
      <c r="W27" s="171"/>
      <c r="X27" s="171"/>
      <c r="Y27" s="171"/>
      <c r="Z27" s="171"/>
      <c r="AA27" s="171"/>
      <c r="AB27" s="171"/>
      <c r="AC27" s="171"/>
      <c r="AD27" s="171"/>
      <c r="AE27" s="172"/>
      <c r="AF27" s="172"/>
      <c r="AG27" s="172"/>
      <c r="AH27" s="178"/>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row>
    <row r="28" spans="1:66" ht="17.25" customHeight="1">
      <c r="A28" s="582" t="s">
        <v>237</v>
      </c>
      <c r="B28" s="582"/>
      <c r="C28" s="582"/>
      <c r="D28" s="582"/>
      <c r="E28" s="582"/>
      <c r="F28" s="582"/>
      <c r="G28" s="582"/>
      <c r="H28" s="582"/>
      <c r="I28" s="582"/>
      <c r="J28" s="582"/>
      <c r="K28" s="582"/>
      <c r="L28" s="582"/>
      <c r="M28" s="582"/>
      <c r="N28" s="582"/>
      <c r="O28" s="582"/>
      <c r="P28" s="582"/>
      <c r="Q28" s="582"/>
      <c r="R28" s="582"/>
      <c r="S28" s="582"/>
      <c r="T28" s="582"/>
      <c r="U28" s="270"/>
      <c r="V28" s="253"/>
      <c r="W28" s="171"/>
      <c r="X28" s="171"/>
      <c r="Y28" s="171"/>
      <c r="Z28" s="171"/>
      <c r="AA28" s="171"/>
      <c r="AB28" s="171"/>
      <c r="AC28" s="171"/>
      <c r="AD28" s="171"/>
      <c r="AE28" s="172"/>
      <c r="AF28" s="172"/>
      <c r="AG28" s="172"/>
      <c r="AH28" s="178"/>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row>
    <row r="29" spans="1:66" ht="20.25" customHeight="1">
      <c r="A29" s="228"/>
      <c r="B29" s="228"/>
      <c r="C29" s="578" t="s">
        <v>132</v>
      </c>
      <c r="D29" s="578"/>
      <c r="E29" s="578"/>
      <c r="F29" s="227"/>
      <c r="G29" s="227"/>
      <c r="H29" s="227"/>
      <c r="I29" s="227"/>
      <c r="J29" s="579"/>
      <c r="K29" s="580"/>
      <c r="L29" s="580"/>
      <c r="M29" s="580"/>
      <c r="N29" s="580"/>
      <c r="O29" s="580"/>
      <c r="P29" s="580"/>
      <c r="Q29" s="580"/>
      <c r="R29" s="580"/>
      <c r="S29" s="580"/>
      <c r="T29" s="580"/>
      <c r="U29" s="182"/>
      <c r="V29" s="255"/>
      <c r="W29" s="171"/>
      <c r="X29" s="171"/>
      <c r="Y29" s="171"/>
      <c r="Z29" s="171"/>
      <c r="AA29" s="171"/>
      <c r="AB29" s="171"/>
      <c r="AC29" s="171"/>
      <c r="AD29" s="171"/>
      <c r="AE29" s="172"/>
      <c r="AF29" s="172"/>
      <c r="AG29" s="172"/>
      <c r="AH29" s="178"/>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row>
    <row r="30" spans="1:66" ht="18" customHeight="1">
      <c r="A30" s="235"/>
      <c r="B30" s="235"/>
      <c r="C30" s="225" t="s">
        <v>133</v>
      </c>
      <c r="D30" s="220"/>
      <c r="E30" s="220"/>
      <c r="F30" s="220"/>
      <c r="G30" s="220"/>
      <c r="H30" s="220"/>
      <c r="I30" s="220"/>
      <c r="J30" s="576" t="str">
        <f>'Sheet A｜Company Info'!D9&amp;""</f>
        <v/>
      </c>
      <c r="K30" s="576"/>
      <c r="L30" s="576"/>
      <c r="M30" s="576"/>
      <c r="N30" s="576"/>
      <c r="O30" s="576"/>
      <c r="P30" s="576"/>
      <c r="Q30" s="576"/>
      <c r="R30" s="576"/>
      <c r="S30" s="576"/>
      <c r="T30" s="576"/>
      <c r="U30" s="259"/>
      <c r="V30" s="255"/>
      <c r="W30" s="263"/>
      <c r="X30" s="171"/>
      <c r="Y30" s="171"/>
      <c r="Z30" s="171"/>
      <c r="AA30" s="171"/>
      <c r="AB30" s="171"/>
      <c r="AC30" s="171"/>
      <c r="AD30" s="171"/>
      <c r="AE30" s="172"/>
      <c r="AF30" s="172"/>
      <c r="AG30" s="172"/>
      <c r="AH30" s="178"/>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row>
    <row r="31" spans="1:66" ht="35.25" customHeight="1">
      <c r="A31" s="235"/>
      <c r="B31" s="235"/>
      <c r="C31" s="388" t="s">
        <v>233</v>
      </c>
      <c r="D31" s="220"/>
      <c r="E31" s="220"/>
      <c r="F31" s="220"/>
      <c r="G31" s="220"/>
      <c r="H31" s="220"/>
      <c r="I31" s="220"/>
      <c r="J31" s="576"/>
      <c r="K31" s="576"/>
      <c r="L31" s="576"/>
      <c r="M31" s="576"/>
      <c r="N31" s="576"/>
      <c r="O31" s="576"/>
      <c r="P31" s="576"/>
      <c r="Q31" s="576"/>
      <c r="R31" s="576"/>
      <c r="S31" s="576"/>
      <c r="T31" s="576"/>
      <c r="U31" s="172"/>
      <c r="V31" s="126" t="str">
        <f>IF(OR(J30=0,J30=""),"Please complete 'Address of Applicant’s Company' in 'Sheet A | Company Info'","")</f>
        <v>Please complete 'Address of Applicant’s Company' in 'Sheet A | Company Info'</v>
      </c>
      <c r="W31" s="263"/>
      <c r="X31" s="171"/>
      <c r="Y31" s="171"/>
      <c r="Z31" s="171"/>
      <c r="AA31" s="171"/>
      <c r="AB31" s="171"/>
      <c r="AC31" s="171"/>
      <c r="AD31" s="171"/>
      <c r="AE31" s="172"/>
      <c r="AF31" s="172"/>
      <c r="AG31" s="172"/>
      <c r="AH31" s="178"/>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row>
    <row r="32" spans="1:66" ht="18" customHeight="1">
      <c r="A32" s="235"/>
      <c r="B32" s="235"/>
      <c r="C32" s="581" t="s">
        <v>134</v>
      </c>
      <c r="D32" s="581"/>
      <c r="E32" s="581"/>
      <c r="F32" s="581"/>
      <c r="G32" s="581"/>
      <c r="H32" s="581"/>
      <c r="I32" s="581"/>
      <c r="J32" s="576" t="str">
        <f>'Sheet A｜Company Info'!D7&amp;""</f>
        <v/>
      </c>
      <c r="K32" s="576"/>
      <c r="L32" s="576"/>
      <c r="M32" s="576"/>
      <c r="N32" s="576"/>
      <c r="O32" s="576"/>
      <c r="P32" s="576"/>
      <c r="Q32" s="576"/>
      <c r="R32" s="576"/>
      <c r="S32" s="576"/>
      <c r="T32" s="576"/>
      <c r="U32" s="259"/>
      <c r="V32" s="138" t="str">
        <f>IF(OR(J32=0,J32=""),"Please complete ' Applicant’s Company Name' in 'Sheet A | Company Info'","")</f>
        <v>Please complete ' Applicant’s Company Name' in 'Sheet A | Company Info'</v>
      </c>
      <c r="W32" s="263"/>
      <c r="X32" s="171"/>
      <c r="Y32" s="171"/>
      <c r="Z32" s="171"/>
      <c r="AA32" s="171"/>
      <c r="AB32" s="171"/>
      <c r="AC32" s="171"/>
      <c r="AD32" s="171"/>
      <c r="AE32" s="172"/>
      <c r="AF32" s="172"/>
      <c r="AG32" s="172"/>
      <c r="AH32" s="178"/>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row>
    <row r="33" spans="1:66" ht="22.5" customHeight="1">
      <c r="A33" s="235"/>
      <c r="B33" s="235"/>
      <c r="C33" s="388" t="s">
        <v>234</v>
      </c>
      <c r="D33" s="220"/>
      <c r="E33" s="220"/>
      <c r="F33" s="220"/>
      <c r="G33" s="220"/>
      <c r="H33" s="220"/>
      <c r="I33" s="220"/>
      <c r="J33" s="576"/>
      <c r="K33" s="576"/>
      <c r="L33" s="576"/>
      <c r="M33" s="576"/>
      <c r="N33" s="576"/>
      <c r="O33" s="576"/>
      <c r="P33" s="576"/>
      <c r="Q33" s="576"/>
      <c r="R33" s="576"/>
      <c r="S33" s="576"/>
      <c r="T33" s="576"/>
      <c r="U33" s="259"/>
      <c r="V33" s="255"/>
      <c r="W33" s="263"/>
      <c r="X33" s="171"/>
      <c r="Y33" s="171"/>
      <c r="Z33" s="171"/>
      <c r="AA33" s="171"/>
      <c r="AB33" s="171"/>
      <c r="AC33" s="171"/>
      <c r="AD33" s="171"/>
      <c r="AE33" s="172"/>
      <c r="AF33" s="172"/>
      <c r="AG33" s="172"/>
      <c r="AH33" s="178"/>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row>
    <row r="34" spans="1:66" ht="15" customHeight="1">
      <c r="A34" s="229"/>
      <c r="B34" s="229"/>
      <c r="C34" s="225" t="s">
        <v>135</v>
      </c>
      <c r="D34" s="220"/>
      <c r="E34" s="220"/>
      <c r="F34" s="220"/>
      <c r="G34" s="220"/>
      <c r="H34" s="236"/>
      <c r="I34" s="236"/>
      <c r="J34" s="576" t="str">
        <f>'Sheet A｜Company Info'!D8&amp;""</f>
        <v/>
      </c>
      <c r="K34" s="576"/>
      <c r="L34" s="576"/>
      <c r="M34" s="576"/>
      <c r="N34" s="576"/>
      <c r="O34" s="576"/>
      <c r="P34" s="576"/>
      <c r="Q34" s="576"/>
      <c r="R34" s="576"/>
      <c r="S34" s="576"/>
      <c r="T34" s="576"/>
      <c r="U34" s="259"/>
      <c r="V34" s="138" t="str">
        <f>IF(OR(J34=0,J34=""),"Please complete ' Name of Applicant' in 'Sheet A | Company Info'","")</f>
        <v>Please complete ' Name of Applicant' in 'Sheet A | Company Info'</v>
      </c>
      <c r="W34" s="263"/>
      <c r="X34" s="171"/>
      <c r="Y34" s="171"/>
      <c r="Z34" s="171"/>
      <c r="AA34" s="171"/>
      <c r="AB34" s="171"/>
      <c r="AC34" s="171"/>
      <c r="AD34" s="172"/>
      <c r="AE34" s="172"/>
      <c r="AF34" s="172"/>
      <c r="AG34" s="172"/>
      <c r="AH34" s="178"/>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row>
    <row r="35" spans="1:66" ht="21.75" customHeight="1">
      <c r="A35" s="229"/>
      <c r="B35" s="229"/>
      <c r="C35" s="166" t="s">
        <v>235</v>
      </c>
      <c r="D35" s="220"/>
      <c r="E35" s="220"/>
      <c r="F35" s="220"/>
      <c r="G35" s="220"/>
      <c r="H35" s="236"/>
      <c r="I35" s="236"/>
      <c r="J35" s="576"/>
      <c r="K35" s="576"/>
      <c r="L35" s="576"/>
      <c r="M35" s="576"/>
      <c r="N35" s="576"/>
      <c r="O35" s="576"/>
      <c r="P35" s="576"/>
      <c r="Q35" s="576"/>
      <c r="R35" s="576"/>
      <c r="S35" s="576"/>
      <c r="T35" s="576"/>
      <c r="U35" s="259"/>
      <c r="V35" s="255"/>
      <c r="W35" s="263"/>
      <c r="X35" s="171"/>
      <c r="Y35" s="171"/>
      <c r="Z35" s="171"/>
      <c r="AA35" s="171"/>
      <c r="AB35" s="171"/>
      <c r="AC35" s="171"/>
      <c r="AD35" s="172"/>
      <c r="AE35" s="172"/>
      <c r="AF35" s="172"/>
      <c r="AG35" s="172"/>
      <c r="AH35" s="178"/>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row>
    <row r="36" spans="1:66" ht="6" customHeight="1">
      <c r="A36" s="229"/>
      <c r="B36" s="229"/>
      <c r="C36" s="223"/>
      <c r="D36" s="220"/>
      <c r="E36" s="220"/>
      <c r="F36" s="220"/>
      <c r="G36" s="220"/>
      <c r="H36" s="236"/>
      <c r="I36" s="236"/>
      <c r="J36" s="237"/>
      <c r="K36" s="237"/>
      <c r="L36" s="237"/>
      <c r="M36" s="237"/>
      <c r="N36" s="237"/>
      <c r="O36" s="237"/>
      <c r="P36" s="237"/>
      <c r="Q36" s="237"/>
      <c r="R36" s="237"/>
      <c r="S36" s="237"/>
      <c r="T36" s="237"/>
      <c r="U36" s="259"/>
      <c r="V36" s="255"/>
      <c r="W36" s="263"/>
      <c r="X36" s="171"/>
      <c r="Y36" s="171"/>
      <c r="Z36" s="171"/>
      <c r="AA36" s="171"/>
      <c r="AB36" s="171"/>
      <c r="AC36" s="171"/>
      <c r="AD36" s="172"/>
      <c r="AE36" s="172"/>
      <c r="AF36" s="172"/>
      <c r="AG36" s="172"/>
      <c r="AH36" s="178"/>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row>
    <row r="37" spans="1:66" ht="22.5" customHeight="1">
      <c r="A37" s="238"/>
      <c r="B37" s="228"/>
      <c r="C37" s="240" t="s">
        <v>136</v>
      </c>
      <c r="D37" s="239"/>
      <c r="E37" s="239"/>
      <c r="G37" s="239"/>
      <c r="H37" s="239"/>
      <c r="I37" s="227"/>
      <c r="K37" s="229"/>
      <c r="L37" s="229"/>
      <c r="M37" s="229"/>
      <c r="N37" s="229"/>
      <c r="O37" s="229"/>
      <c r="P37" s="229"/>
      <c r="Q37" s="229"/>
      <c r="R37" s="229"/>
      <c r="S37" s="229"/>
      <c r="T37" s="229"/>
      <c r="U37" s="171"/>
      <c r="V37" s="253"/>
      <c r="W37" s="171"/>
      <c r="X37" s="171"/>
      <c r="Y37" s="171"/>
      <c r="Z37" s="171"/>
      <c r="AA37" s="171"/>
      <c r="AB37" s="171"/>
      <c r="AC37" s="171"/>
      <c r="AD37" s="171"/>
      <c r="AE37" s="172"/>
      <c r="AF37" s="172"/>
      <c r="AG37" s="172"/>
      <c r="AH37" s="185"/>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row>
    <row r="38" spans="1:66" ht="22.5" customHeight="1">
      <c r="A38" s="238"/>
      <c r="B38" s="228"/>
      <c r="C38" s="239"/>
      <c r="D38" s="239"/>
      <c r="E38" s="239"/>
      <c r="F38" s="239"/>
      <c r="G38" s="239"/>
      <c r="H38" s="239"/>
      <c r="I38" s="227"/>
      <c r="J38" s="240"/>
      <c r="K38" s="229"/>
      <c r="L38" s="229"/>
      <c r="M38" s="229"/>
      <c r="N38" s="229"/>
      <c r="O38" s="229"/>
      <c r="P38" s="229"/>
      <c r="Q38" s="229"/>
      <c r="R38" s="229"/>
      <c r="S38" s="229"/>
      <c r="T38" s="229"/>
      <c r="U38" s="171"/>
      <c r="V38" s="253"/>
      <c r="W38" s="171"/>
      <c r="X38" s="171"/>
      <c r="Y38" s="171"/>
      <c r="Z38" s="171"/>
      <c r="AA38" s="171"/>
      <c r="AB38" s="171"/>
      <c r="AC38" s="171"/>
      <c r="AD38" s="171"/>
      <c r="AE38" s="172"/>
      <c r="AF38" s="172"/>
      <c r="AG38" s="172"/>
      <c r="AH38" s="185"/>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row>
    <row r="39" spans="1:66" ht="22.5" customHeight="1">
      <c r="A39" s="238"/>
      <c r="B39" s="228"/>
      <c r="C39" s="239"/>
      <c r="D39" s="239"/>
      <c r="E39" s="239"/>
      <c r="F39" s="239"/>
      <c r="G39" s="239"/>
      <c r="H39" s="239"/>
      <c r="I39" s="227"/>
      <c r="J39" s="240"/>
      <c r="K39" s="229"/>
      <c r="L39" s="229"/>
      <c r="M39" s="229"/>
      <c r="N39" s="229"/>
      <c r="O39" s="229"/>
      <c r="P39" s="229"/>
      <c r="Q39" s="229"/>
      <c r="R39" s="229"/>
      <c r="S39" s="229"/>
      <c r="T39" s="229"/>
      <c r="U39" s="171"/>
      <c r="V39" s="253"/>
      <c r="W39" s="171"/>
      <c r="X39" s="171"/>
      <c r="Y39" s="171"/>
      <c r="Z39" s="171"/>
      <c r="AA39" s="171"/>
      <c r="AB39" s="171"/>
      <c r="AC39" s="171"/>
      <c r="AD39" s="171"/>
      <c r="AE39" s="172"/>
      <c r="AF39" s="172"/>
      <c r="AG39" s="172"/>
      <c r="AH39" s="185"/>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row>
    <row r="40" spans="1:66" ht="22.5" customHeight="1">
      <c r="A40" s="238"/>
      <c r="B40" s="228"/>
      <c r="C40" s="239"/>
      <c r="D40" s="239"/>
      <c r="E40" s="239"/>
      <c r="F40" s="239"/>
      <c r="G40" s="239"/>
      <c r="H40" s="239"/>
      <c r="I40" s="227"/>
      <c r="J40" s="240"/>
      <c r="K40" s="229"/>
      <c r="L40" s="229"/>
      <c r="M40" s="229"/>
      <c r="N40" s="229"/>
      <c r="O40" s="229"/>
      <c r="P40" s="229"/>
      <c r="Q40" s="229"/>
      <c r="R40" s="229"/>
      <c r="S40" s="229"/>
      <c r="T40" s="229"/>
      <c r="U40" s="171"/>
      <c r="V40" s="253"/>
      <c r="W40" s="171"/>
      <c r="X40" s="171"/>
      <c r="Y40" s="171"/>
      <c r="Z40" s="171"/>
      <c r="AA40" s="171"/>
      <c r="AB40" s="171"/>
      <c r="AC40" s="171"/>
      <c r="AD40" s="171"/>
      <c r="AE40" s="172"/>
      <c r="AF40" s="172"/>
      <c r="AG40" s="172"/>
      <c r="AH40" s="185"/>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row>
    <row r="41" spans="1:66" ht="22.5" customHeight="1">
      <c r="A41" s="238"/>
      <c r="B41" s="577" t="s">
        <v>238</v>
      </c>
      <c r="C41" s="577"/>
      <c r="D41" s="577"/>
      <c r="E41" s="577"/>
      <c r="F41" s="577"/>
      <c r="G41" s="577"/>
      <c r="H41" s="577"/>
      <c r="I41" s="577"/>
      <c r="J41" s="227"/>
      <c r="K41" s="227"/>
      <c r="L41" s="227"/>
      <c r="M41" s="227"/>
      <c r="N41" s="227"/>
      <c r="O41" s="227"/>
      <c r="P41" s="227"/>
      <c r="Q41" s="227"/>
      <c r="R41" s="227"/>
      <c r="S41" s="227"/>
      <c r="T41" s="227"/>
      <c r="U41" s="171"/>
      <c r="V41" s="253"/>
      <c r="W41" s="171"/>
      <c r="X41" s="171"/>
      <c r="Y41" s="171"/>
      <c r="Z41" s="171"/>
      <c r="AA41" s="171"/>
      <c r="AB41" s="171"/>
      <c r="AC41" s="171"/>
      <c r="AD41" s="171"/>
      <c r="AE41" s="172"/>
      <c r="AF41" s="172"/>
      <c r="AG41" s="172"/>
      <c r="AH41" s="185"/>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row>
    <row r="42" spans="1:66" ht="20.25" customHeight="1">
      <c r="A42" s="228"/>
      <c r="B42" s="228"/>
      <c r="C42" s="578" t="s">
        <v>132</v>
      </c>
      <c r="D42" s="578"/>
      <c r="E42" s="578"/>
      <c r="F42" s="227"/>
      <c r="G42" s="227"/>
      <c r="H42" s="227"/>
      <c r="I42" s="227"/>
      <c r="J42" s="579"/>
      <c r="K42" s="580"/>
      <c r="L42" s="580"/>
      <c r="M42" s="580"/>
      <c r="N42" s="580"/>
      <c r="O42" s="580"/>
      <c r="P42" s="580"/>
      <c r="Q42" s="580"/>
      <c r="R42" s="580"/>
      <c r="S42" s="580"/>
      <c r="T42" s="580"/>
      <c r="U42" s="182"/>
      <c r="V42" s="255"/>
      <c r="W42" s="171"/>
      <c r="X42" s="171"/>
      <c r="Y42" s="171"/>
      <c r="Z42" s="171"/>
      <c r="AA42" s="171"/>
      <c r="AB42" s="171"/>
      <c r="AC42" s="171"/>
      <c r="AD42" s="171"/>
      <c r="AE42" s="172"/>
      <c r="AF42" s="172"/>
      <c r="AG42" s="172"/>
      <c r="AH42" s="178"/>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row>
    <row r="43" spans="1:66" ht="20.25" customHeight="1">
      <c r="A43" s="235"/>
      <c r="B43" s="235"/>
      <c r="C43" s="225" t="s">
        <v>176</v>
      </c>
      <c r="D43" s="220"/>
      <c r="E43" s="220"/>
      <c r="F43" s="220"/>
      <c r="G43" s="220"/>
      <c r="H43" s="220"/>
      <c r="I43" s="220"/>
      <c r="J43" s="576" t="str">
        <f>J13&amp;""</f>
        <v/>
      </c>
      <c r="K43" s="576"/>
      <c r="L43" s="576"/>
      <c r="M43" s="576"/>
      <c r="N43" s="576"/>
      <c r="O43" s="576"/>
      <c r="P43" s="576"/>
      <c r="Q43" s="576"/>
      <c r="R43" s="576"/>
      <c r="S43" s="576"/>
      <c r="T43" s="576"/>
      <c r="U43" s="259"/>
      <c r="V43" s="255"/>
      <c r="W43" s="263"/>
      <c r="X43" s="171"/>
      <c r="Y43" s="171"/>
      <c r="Z43" s="171"/>
      <c r="AA43" s="171"/>
      <c r="AB43" s="171"/>
      <c r="AC43" s="171"/>
      <c r="AD43" s="171"/>
      <c r="AE43" s="172"/>
      <c r="AF43" s="172"/>
      <c r="AG43" s="172"/>
      <c r="AH43" s="178"/>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row>
    <row r="44" spans="1:66" ht="20.25" customHeight="1">
      <c r="A44" s="235"/>
      <c r="B44" s="235"/>
      <c r="C44" s="388" t="s">
        <v>236</v>
      </c>
      <c r="D44" s="220"/>
      <c r="E44" s="220"/>
      <c r="F44" s="220"/>
      <c r="G44" s="220"/>
      <c r="H44" s="220"/>
      <c r="I44" s="220"/>
      <c r="J44" s="576"/>
      <c r="K44" s="576"/>
      <c r="L44" s="576"/>
      <c r="M44" s="576"/>
      <c r="N44" s="576"/>
      <c r="O44" s="576"/>
      <c r="P44" s="576"/>
      <c r="Q44" s="576"/>
      <c r="R44" s="576"/>
      <c r="S44" s="576"/>
      <c r="T44" s="576"/>
      <c r="U44" s="259"/>
      <c r="V44" s="575" t="str">
        <f>IF(J43="","Please complete 'Appointed Representative’s Workplace Address' in this sheet.","")</f>
        <v>Please complete 'Appointed Representative’s Workplace Address' in this sheet.</v>
      </c>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5"/>
      <c r="AS44" s="575"/>
      <c r="AT44" s="575"/>
      <c r="AU44" s="575"/>
      <c r="AV44" s="575"/>
      <c r="AW44" s="575"/>
      <c r="AX44" s="172"/>
      <c r="AY44" s="172"/>
      <c r="AZ44" s="172"/>
      <c r="BA44" s="172"/>
      <c r="BB44" s="172"/>
      <c r="BC44" s="172"/>
      <c r="BD44" s="172"/>
      <c r="BE44" s="172"/>
      <c r="BF44" s="172"/>
      <c r="BG44" s="172"/>
      <c r="BH44" s="172"/>
      <c r="BI44" s="172"/>
      <c r="BJ44" s="172"/>
      <c r="BK44" s="172"/>
      <c r="BL44" s="172"/>
      <c r="BM44" s="172"/>
      <c r="BN44" s="172"/>
    </row>
    <row r="45" spans="1:66" ht="12" customHeight="1">
      <c r="A45" s="235"/>
      <c r="B45" s="235"/>
      <c r="C45" s="225"/>
      <c r="D45" s="220"/>
      <c r="E45" s="220"/>
      <c r="F45" s="220"/>
      <c r="G45" s="220"/>
      <c r="H45" s="220"/>
      <c r="I45" s="220"/>
      <c r="J45" s="237"/>
      <c r="K45" s="237"/>
      <c r="L45" s="237"/>
      <c r="M45" s="237"/>
      <c r="N45" s="237"/>
      <c r="O45" s="237"/>
      <c r="P45" s="237"/>
      <c r="Q45" s="237"/>
      <c r="R45" s="237"/>
      <c r="S45" s="237"/>
      <c r="T45" s="237"/>
      <c r="U45" s="259"/>
      <c r="V45" s="255"/>
      <c r="W45" s="263"/>
      <c r="X45" s="171"/>
      <c r="Y45" s="171"/>
      <c r="Z45" s="171"/>
      <c r="AA45" s="171"/>
      <c r="AB45" s="171"/>
      <c r="AC45" s="171"/>
      <c r="AD45" s="171"/>
      <c r="AE45" s="172"/>
      <c r="AF45" s="172"/>
      <c r="AG45" s="172"/>
      <c r="AH45" s="178"/>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row>
    <row r="46" spans="1:66" ht="20.25" customHeight="1">
      <c r="A46" s="235"/>
      <c r="B46" s="235"/>
      <c r="C46" s="581" t="s">
        <v>174</v>
      </c>
      <c r="D46" s="581"/>
      <c r="E46" s="581"/>
      <c r="F46" s="581"/>
      <c r="G46" s="581"/>
      <c r="H46" s="581"/>
      <c r="I46" s="581"/>
      <c r="J46" s="576" t="str">
        <f>J11&amp;""</f>
        <v/>
      </c>
      <c r="K46" s="576"/>
      <c r="L46" s="576"/>
      <c r="M46" s="576"/>
      <c r="N46" s="576"/>
      <c r="O46" s="576"/>
      <c r="P46" s="576"/>
      <c r="Q46" s="576"/>
      <c r="R46" s="576"/>
      <c r="S46" s="576"/>
      <c r="T46" s="576"/>
      <c r="U46" s="259"/>
      <c r="V46" s="138" t="str">
        <f>IF((J46=""),"Please complete 'Appointed Representative’s Workplace Name' in this sheet.","")</f>
        <v>Please complete 'Appointed Representative’s Workplace Name' in this sheet.</v>
      </c>
      <c r="W46" s="263"/>
      <c r="X46" s="171"/>
      <c r="Y46" s="171"/>
      <c r="Z46" s="171"/>
      <c r="AA46" s="171"/>
      <c r="AB46" s="171"/>
      <c r="AC46" s="171"/>
      <c r="AD46" s="171"/>
      <c r="AE46" s="172"/>
      <c r="AF46" s="172"/>
      <c r="AG46" s="172"/>
      <c r="AH46" s="178"/>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row>
    <row r="47" spans="1:66" ht="20.25" customHeight="1">
      <c r="A47" s="235"/>
      <c r="B47" s="235"/>
      <c r="C47" s="388" t="s">
        <v>177</v>
      </c>
      <c r="D47" s="220"/>
      <c r="E47" s="220"/>
      <c r="F47" s="220"/>
      <c r="G47" s="220"/>
      <c r="H47" s="220"/>
      <c r="I47" s="220"/>
      <c r="J47" s="576"/>
      <c r="K47" s="576"/>
      <c r="L47" s="576"/>
      <c r="M47" s="576"/>
      <c r="N47" s="576"/>
      <c r="O47" s="576"/>
      <c r="P47" s="576"/>
      <c r="Q47" s="576"/>
      <c r="R47" s="576"/>
      <c r="S47" s="576"/>
      <c r="T47" s="576"/>
      <c r="U47" s="259"/>
      <c r="V47" s="255"/>
      <c r="W47" s="263"/>
      <c r="X47" s="171"/>
      <c r="Y47" s="171"/>
      <c r="Z47" s="171"/>
      <c r="AA47" s="171"/>
      <c r="AB47" s="171"/>
      <c r="AC47" s="171"/>
      <c r="AD47" s="171"/>
      <c r="AE47" s="172"/>
      <c r="AF47" s="172"/>
      <c r="AG47" s="172"/>
      <c r="AH47" s="178"/>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row>
    <row r="48" spans="1:66" ht="20.25" customHeight="1">
      <c r="A48" s="229"/>
      <c r="B48" s="229"/>
      <c r="C48" s="220" t="s">
        <v>127</v>
      </c>
      <c r="D48" s="220"/>
      <c r="E48" s="220"/>
      <c r="F48" s="220"/>
      <c r="G48" s="220"/>
      <c r="H48" s="236"/>
      <c r="I48" s="236"/>
      <c r="J48" s="576" t="str">
        <f>J9&amp;""</f>
        <v/>
      </c>
      <c r="K48" s="576"/>
      <c r="L48" s="576"/>
      <c r="M48" s="576"/>
      <c r="N48" s="576"/>
      <c r="O48" s="576"/>
      <c r="P48" s="576"/>
      <c r="Q48" s="576"/>
      <c r="R48" s="576"/>
      <c r="S48" s="576"/>
      <c r="T48" s="576"/>
      <c r="U48" s="259"/>
      <c r="V48" s="138" t="str">
        <f>IF((J48=""),"Please complete 'Name of Appointed Representative' in this sheet.","")</f>
        <v>Please complete 'Name of Appointed Representative' in this sheet.</v>
      </c>
      <c r="W48" s="263"/>
      <c r="X48" s="171"/>
      <c r="Y48" s="171"/>
      <c r="Z48" s="171"/>
      <c r="AA48" s="171"/>
      <c r="AB48" s="171"/>
      <c r="AC48" s="171"/>
      <c r="AD48" s="172"/>
      <c r="AE48" s="172"/>
      <c r="AF48" s="172"/>
      <c r="AG48" s="172"/>
      <c r="AH48" s="178"/>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row>
    <row r="49" spans="1:66" ht="19.5" customHeight="1">
      <c r="A49" s="229"/>
      <c r="B49" s="229"/>
      <c r="C49" s="166" t="s">
        <v>235</v>
      </c>
      <c r="D49" s="220"/>
      <c r="E49" s="220"/>
      <c r="F49" s="220"/>
      <c r="G49" s="220"/>
      <c r="H49" s="236"/>
      <c r="I49" s="236"/>
      <c r="J49" s="576"/>
      <c r="K49" s="576"/>
      <c r="L49" s="576"/>
      <c r="M49" s="576"/>
      <c r="N49" s="576"/>
      <c r="O49" s="576"/>
      <c r="P49" s="576"/>
      <c r="Q49" s="576"/>
      <c r="R49" s="576"/>
      <c r="S49" s="576"/>
      <c r="T49" s="576"/>
      <c r="U49" s="259"/>
      <c r="V49" s="255"/>
      <c r="W49" s="263"/>
      <c r="X49" s="171"/>
      <c r="Y49" s="171"/>
      <c r="Z49" s="171"/>
      <c r="AA49" s="171"/>
      <c r="AB49" s="171"/>
      <c r="AC49" s="171"/>
      <c r="AD49" s="172"/>
      <c r="AE49" s="172"/>
      <c r="AF49" s="172"/>
      <c r="AG49" s="172"/>
      <c r="AH49" s="178"/>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row>
    <row r="50" spans="1:66" ht="6" customHeight="1">
      <c r="A50" s="229"/>
      <c r="B50" s="229"/>
      <c r="C50" s="223"/>
      <c r="D50" s="220"/>
      <c r="E50" s="220"/>
      <c r="F50" s="220"/>
      <c r="G50" s="220"/>
      <c r="H50" s="236"/>
      <c r="I50" s="236"/>
      <c r="J50" s="237"/>
      <c r="K50" s="237"/>
      <c r="L50" s="237"/>
      <c r="M50" s="237"/>
      <c r="N50" s="237"/>
      <c r="O50" s="237"/>
      <c r="P50" s="237"/>
      <c r="Q50" s="237"/>
      <c r="R50" s="237"/>
      <c r="S50" s="237"/>
      <c r="T50" s="237"/>
      <c r="U50" s="259"/>
      <c r="V50" s="255"/>
      <c r="W50" s="263"/>
      <c r="X50" s="171"/>
      <c r="Y50" s="171"/>
      <c r="Z50" s="171"/>
      <c r="AA50" s="171"/>
      <c r="AB50" s="171"/>
      <c r="AC50" s="171"/>
      <c r="AD50" s="172"/>
      <c r="AE50" s="172"/>
      <c r="AF50" s="172"/>
      <c r="AG50" s="172"/>
      <c r="AH50" s="178"/>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row>
    <row r="51" spans="1:66" ht="18" customHeight="1">
      <c r="A51" s="228"/>
      <c r="B51" s="228"/>
      <c r="C51" s="240" t="s">
        <v>137</v>
      </c>
      <c r="D51" s="227"/>
      <c r="E51" s="227"/>
      <c r="F51" s="227"/>
      <c r="G51" s="227"/>
      <c r="H51" s="227"/>
      <c r="I51" s="241"/>
      <c r="K51" s="229"/>
      <c r="L51" s="229"/>
      <c r="M51" s="229"/>
      <c r="N51" s="229"/>
      <c r="O51" s="229"/>
      <c r="P51" s="229"/>
      <c r="Q51" s="229"/>
      <c r="R51" s="229"/>
      <c r="S51" s="229"/>
      <c r="T51" s="229"/>
      <c r="U51" s="171"/>
      <c r="V51" s="271"/>
      <c r="W51" s="272"/>
      <c r="X51" s="171"/>
      <c r="Y51" s="171"/>
      <c r="Z51" s="171"/>
      <c r="AA51" s="171"/>
      <c r="AB51" s="171"/>
      <c r="AC51" s="171"/>
      <c r="AD51" s="171"/>
      <c r="AE51" s="172"/>
      <c r="AF51" s="172"/>
      <c r="AG51" s="172"/>
      <c r="AH51" s="185"/>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row>
    <row r="52" spans="1:66" ht="14.25">
      <c r="A52" s="242"/>
      <c r="B52" s="242"/>
      <c r="C52" s="242"/>
      <c r="D52" s="242"/>
      <c r="E52" s="242"/>
      <c r="F52" s="242"/>
      <c r="G52" s="242"/>
      <c r="H52" s="242"/>
      <c r="I52" s="242"/>
      <c r="J52" s="242"/>
      <c r="K52" s="242"/>
      <c r="L52" s="242"/>
      <c r="M52" s="242"/>
      <c r="N52" s="242"/>
      <c r="O52" s="242"/>
      <c r="P52" s="242"/>
      <c r="Q52" s="242"/>
      <c r="R52" s="242"/>
      <c r="S52" s="242"/>
      <c r="T52" s="242"/>
      <c r="U52" s="182"/>
      <c r="V52" s="253"/>
      <c r="W52" s="171"/>
      <c r="X52" s="171"/>
      <c r="Y52" s="171"/>
      <c r="Z52" s="171"/>
      <c r="AA52" s="171"/>
      <c r="AB52" s="171"/>
      <c r="AC52" s="171"/>
      <c r="AD52" s="171"/>
      <c r="AE52" s="172"/>
      <c r="AF52" s="172"/>
      <c r="AG52" s="172"/>
      <c r="AH52" s="185"/>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row>
    <row r="53" spans="1:66">
      <c r="A53" s="19"/>
      <c r="B53" s="19"/>
      <c r="C53" s="19"/>
      <c r="D53" s="19"/>
      <c r="E53" s="18"/>
      <c r="F53" s="18"/>
      <c r="G53" s="18"/>
      <c r="H53" s="18"/>
      <c r="I53" s="18"/>
      <c r="J53" s="18"/>
      <c r="K53" s="18"/>
      <c r="L53" s="18"/>
      <c r="M53" s="18"/>
      <c r="N53" s="18"/>
      <c r="O53" s="18"/>
      <c r="P53" s="18"/>
      <c r="Q53" s="18"/>
      <c r="R53" s="18"/>
      <c r="S53" s="18"/>
      <c r="T53" s="18"/>
      <c r="U53" s="182"/>
      <c r="V53" s="258"/>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row>
    <row r="54" spans="1:66" ht="13.5">
      <c r="A54" s="19"/>
      <c r="B54" s="19"/>
      <c r="C54" s="19"/>
      <c r="D54" s="19"/>
      <c r="E54" s="18"/>
      <c r="F54" s="18"/>
      <c r="G54" s="18"/>
      <c r="H54" s="18"/>
      <c r="I54" s="18"/>
      <c r="J54" s="18"/>
      <c r="K54" s="18"/>
      <c r="L54" s="18"/>
      <c r="M54" s="18"/>
      <c r="N54" s="18"/>
      <c r="O54" s="18"/>
      <c r="P54" s="18"/>
      <c r="Q54" s="18"/>
      <c r="R54" s="18"/>
      <c r="S54" s="18"/>
      <c r="T54" s="18"/>
      <c r="U54" s="182"/>
      <c r="V54" s="253"/>
      <c r="W54" s="171"/>
      <c r="X54" s="171"/>
      <c r="Y54" s="171"/>
      <c r="Z54" s="171"/>
      <c r="AA54" s="171"/>
      <c r="AB54" s="171"/>
      <c r="AC54" s="171"/>
      <c r="AD54" s="171"/>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row>
    <row r="55" spans="1:66" ht="33" customHeight="1">
      <c r="U55" s="172"/>
      <c r="V55" s="253"/>
      <c r="W55" s="171"/>
      <c r="X55" s="171"/>
      <c r="Y55" s="171"/>
      <c r="Z55" s="171"/>
      <c r="AA55" s="171"/>
      <c r="AB55" s="171"/>
      <c r="AC55" s="171"/>
      <c r="AD55" s="171"/>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row>
    <row r="56" spans="1:66" ht="13.5">
      <c r="A56" s="172"/>
      <c r="B56" s="172"/>
      <c r="C56" s="172"/>
      <c r="D56" s="172"/>
      <c r="E56" s="172"/>
      <c r="F56" s="172"/>
      <c r="G56" s="172"/>
      <c r="H56" s="172"/>
      <c r="I56" s="172"/>
      <c r="J56" s="172"/>
      <c r="K56" s="172"/>
      <c r="L56" s="172"/>
      <c r="M56" s="172"/>
      <c r="N56" s="172"/>
      <c r="O56" s="172"/>
      <c r="P56" s="172"/>
      <c r="Q56" s="172"/>
      <c r="R56" s="172"/>
      <c r="S56" s="172"/>
      <c r="T56" s="172"/>
      <c r="U56" s="172"/>
      <c r="V56" s="253"/>
      <c r="W56" s="171"/>
      <c r="X56" s="171"/>
      <c r="Y56" s="171"/>
      <c r="Z56" s="171"/>
      <c r="AA56" s="171"/>
      <c r="AB56" s="171"/>
      <c r="AC56" s="171"/>
      <c r="AD56" s="171"/>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row>
    <row r="57" spans="1:66" ht="13.5">
      <c r="A57" s="172"/>
      <c r="B57" s="172"/>
      <c r="C57" s="172"/>
      <c r="D57" s="172"/>
      <c r="E57" s="172"/>
      <c r="F57" s="172"/>
      <c r="G57" s="172"/>
      <c r="H57" s="172"/>
      <c r="I57" s="172"/>
      <c r="J57" s="172"/>
      <c r="K57" s="172"/>
      <c r="L57" s="172"/>
      <c r="M57" s="172"/>
      <c r="N57" s="172"/>
      <c r="O57" s="172"/>
      <c r="P57" s="172"/>
      <c r="Q57" s="172"/>
      <c r="R57" s="172"/>
      <c r="S57" s="172"/>
      <c r="T57" s="172"/>
      <c r="U57" s="172"/>
      <c r="V57" s="253"/>
      <c r="W57" s="171"/>
      <c r="X57" s="171"/>
      <c r="Y57" s="171"/>
      <c r="Z57" s="171"/>
      <c r="AA57" s="171"/>
      <c r="AB57" s="171"/>
      <c r="AC57" s="171"/>
      <c r="AD57" s="171"/>
      <c r="AE57" s="172"/>
      <c r="AF57" s="172"/>
      <c r="AG57" s="172"/>
      <c r="AH57" s="178"/>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row>
    <row r="58" spans="1:66" ht="13.5">
      <c r="A58" s="172"/>
      <c r="B58" s="172"/>
      <c r="C58" s="172"/>
      <c r="D58" s="172"/>
      <c r="E58" s="172"/>
      <c r="F58" s="172"/>
      <c r="G58" s="172"/>
      <c r="H58" s="172"/>
      <c r="I58" s="172"/>
      <c r="J58" s="172"/>
      <c r="K58" s="172"/>
      <c r="L58" s="172"/>
      <c r="M58" s="172"/>
      <c r="N58" s="172"/>
      <c r="O58" s="172"/>
      <c r="P58" s="172"/>
      <c r="Q58" s="172"/>
      <c r="R58" s="172"/>
      <c r="S58" s="172"/>
      <c r="T58" s="172"/>
      <c r="U58" s="172"/>
      <c r="V58" s="253"/>
      <c r="W58" s="171"/>
      <c r="X58" s="171"/>
      <c r="Y58" s="171"/>
      <c r="Z58" s="171"/>
      <c r="AA58" s="171"/>
      <c r="AB58" s="171"/>
      <c r="AC58" s="171"/>
      <c r="AD58" s="171"/>
      <c r="AE58" s="172"/>
      <c r="AF58" s="172"/>
      <c r="AG58" s="172"/>
      <c r="AH58" s="178"/>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row>
    <row r="59" spans="1:66">
      <c r="A59" s="172"/>
      <c r="B59" s="172"/>
      <c r="C59" s="172"/>
      <c r="D59" s="172"/>
      <c r="E59" s="172"/>
      <c r="F59" s="172"/>
      <c r="G59" s="172"/>
      <c r="H59" s="172"/>
      <c r="I59" s="172"/>
      <c r="J59" s="172"/>
      <c r="K59" s="172"/>
      <c r="L59" s="172"/>
      <c r="M59" s="172"/>
      <c r="N59" s="172"/>
      <c r="O59" s="172"/>
      <c r="P59" s="172"/>
      <c r="Q59" s="172"/>
      <c r="R59" s="172"/>
      <c r="S59" s="172"/>
      <c r="T59" s="172"/>
      <c r="U59" s="172"/>
      <c r="V59" s="258"/>
      <c r="W59" s="172"/>
      <c r="X59" s="172"/>
      <c r="Y59" s="172"/>
      <c r="Z59" s="172"/>
      <c r="AA59" s="172"/>
      <c r="AB59" s="172"/>
      <c r="AC59" s="172"/>
      <c r="AD59" s="172"/>
      <c r="AE59" s="172"/>
      <c r="AF59" s="172"/>
      <c r="AG59" s="172"/>
      <c r="AH59" s="178"/>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row>
    <row r="60" spans="1:66">
      <c r="A60" s="172"/>
      <c r="B60" s="172"/>
      <c r="C60" s="172"/>
      <c r="D60" s="172"/>
      <c r="E60" s="172"/>
      <c r="F60" s="172"/>
      <c r="G60" s="172"/>
      <c r="H60" s="172"/>
      <c r="I60" s="172"/>
      <c r="J60" s="172"/>
      <c r="K60" s="172"/>
      <c r="L60" s="172"/>
      <c r="M60" s="172"/>
      <c r="N60" s="172"/>
      <c r="O60" s="172"/>
      <c r="P60" s="172"/>
      <c r="Q60" s="172"/>
      <c r="R60" s="172"/>
      <c r="S60" s="172"/>
      <c r="T60" s="172"/>
      <c r="U60" s="172"/>
      <c r="V60" s="258"/>
      <c r="W60" s="172"/>
      <c r="X60" s="172"/>
      <c r="Y60" s="172"/>
      <c r="Z60" s="172"/>
      <c r="AA60" s="172"/>
      <c r="AB60" s="172"/>
      <c r="AC60" s="172"/>
      <c r="AD60" s="172"/>
      <c r="AE60" s="172"/>
      <c r="AF60" s="172"/>
      <c r="AG60" s="172"/>
      <c r="AH60" s="178"/>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row>
    <row r="61" spans="1:66">
      <c r="A61" s="172"/>
      <c r="B61" s="172"/>
      <c r="C61" s="172"/>
      <c r="D61" s="172"/>
      <c r="E61" s="172"/>
      <c r="F61" s="172"/>
      <c r="G61" s="172"/>
      <c r="H61" s="172"/>
      <c r="I61" s="172"/>
      <c r="J61" s="172"/>
      <c r="K61" s="172"/>
      <c r="L61" s="172"/>
      <c r="M61" s="172"/>
      <c r="N61" s="172"/>
      <c r="O61" s="172"/>
      <c r="P61" s="172"/>
      <c r="Q61" s="172"/>
      <c r="R61" s="172"/>
      <c r="S61" s="172"/>
      <c r="T61" s="172"/>
      <c r="U61" s="172"/>
      <c r="V61" s="258"/>
      <c r="W61" s="172"/>
      <c r="X61" s="172"/>
      <c r="Y61" s="172"/>
      <c r="Z61" s="172"/>
      <c r="AA61" s="172"/>
      <c r="AB61" s="172"/>
      <c r="AC61" s="172"/>
      <c r="AD61" s="172"/>
      <c r="AE61" s="172"/>
      <c r="AF61" s="172"/>
      <c r="AG61" s="172"/>
      <c r="AH61" s="178"/>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row>
    <row r="62" spans="1:66">
      <c r="A62" s="172"/>
      <c r="B62" s="172"/>
      <c r="C62" s="172"/>
      <c r="D62" s="172"/>
      <c r="E62" s="172"/>
      <c r="F62" s="172"/>
      <c r="G62" s="172"/>
      <c r="H62" s="172"/>
      <c r="I62" s="172"/>
      <c r="J62" s="172"/>
      <c r="K62" s="172"/>
      <c r="L62" s="172"/>
      <c r="M62" s="172"/>
      <c r="N62" s="172"/>
      <c r="O62" s="172"/>
      <c r="P62" s="172"/>
      <c r="Q62" s="172"/>
      <c r="R62" s="172"/>
      <c r="S62" s="172"/>
      <c r="T62" s="172"/>
      <c r="U62" s="172"/>
      <c r="V62" s="258"/>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row>
    <row r="63" spans="1:66">
      <c r="A63" s="172"/>
      <c r="B63" s="172"/>
      <c r="C63" s="172"/>
      <c r="D63" s="172"/>
      <c r="E63" s="172"/>
      <c r="F63" s="172"/>
      <c r="G63" s="172"/>
      <c r="H63" s="172"/>
      <c r="I63" s="172"/>
      <c r="J63" s="172"/>
      <c r="K63" s="172"/>
      <c r="L63" s="172"/>
      <c r="M63" s="172"/>
      <c r="N63" s="172"/>
      <c r="O63" s="172"/>
      <c r="P63" s="172"/>
      <c r="Q63" s="172"/>
      <c r="R63" s="172"/>
      <c r="S63" s="172"/>
      <c r="T63" s="172"/>
      <c r="U63" s="172"/>
      <c r="V63" s="258"/>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row>
    <row r="64" spans="1:66">
      <c r="A64" s="172"/>
      <c r="B64" s="172"/>
      <c r="C64" s="172"/>
      <c r="D64" s="172"/>
      <c r="E64" s="172"/>
      <c r="F64" s="172"/>
      <c r="G64" s="172"/>
      <c r="H64" s="172"/>
      <c r="I64" s="172"/>
      <c r="J64" s="172"/>
      <c r="K64" s="172"/>
      <c r="L64" s="172"/>
      <c r="M64" s="172"/>
      <c r="N64" s="172"/>
      <c r="O64" s="172"/>
      <c r="P64" s="172"/>
      <c r="Q64" s="172"/>
      <c r="R64" s="172"/>
      <c r="S64" s="172"/>
      <c r="T64" s="172"/>
      <c r="U64" s="172"/>
      <c r="V64" s="258"/>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row>
    <row r="65" spans="1:66">
      <c r="A65" s="172"/>
      <c r="B65" s="172"/>
      <c r="C65" s="172"/>
      <c r="D65" s="172"/>
      <c r="E65" s="172"/>
      <c r="F65" s="172"/>
      <c r="G65" s="172"/>
      <c r="H65" s="172"/>
      <c r="I65" s="172"/>
      <c r="J65" s="172"/>
      <c r="K65" s="172"/>
      <c r="L65" s="172"/>
      <c r="M65" s="172"/>
      <c r="N65" s="172"/>
      <c r="O65" s="172"/>
      <c r="P65" s="172"/>
      <c r="Q65" s="172"/>
      <c r="R65" s="172"/>
      <c r="S65" s="172"/>
      <c r="T65" s="172"/>
      <c r="U65" s="172"/>
      <c r="V65" s="258"/>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row>
    <row r="66" spans="1:66">
      <c r="A66" s="172"/>
      <c r="B66" s="172"/>
      <c r="C66" s="172"/>
      <c r="D66" s="172"/>
      <c r="E66" s="172"/>
      <c r="F66" s="172"/>
      <c r="G66" s="172"/>
      <c r="H66" s="172"/>
      <c r="I66" s="172"/>
      <c r="J66" s="172"/>
      <c r="K66" s="172"/>
      <c r="L66" s="172"/>
      <c r="M66" s="172"/>
      <c r="N66" s="172"/>
      <c r="O66" s="172"/>
      <c r="P66" s="172"/>
      <c r="Q66" s="172"/>
      <c r="R66" s="172"/>
      <c r="S66" s="172"/>
      <c r="T66" s="172"/>
      <c r="U66" s="172"/>
      <c r="V66" s="258"/>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row>
    <row r="67" spans="1:66">
      <c r="A67" s="172"/>
      <c r="B67" s="172"/>
      <c r="C67" s="172"/>
      <c r="D67" s="172"/>
      <c r="E67" s="172"/>
      <c r="F67" s="172"/>
      <c r="G67" s="172"/>
      <c r="H67" s="172"/>
      <c r="I67" s="172"/>
      <c r="J67" s="172"/>
      <c r="K67" s="172"/>
      <c r="L67" s="172"/>
      <c r="M67" s="172"/>
      <c r="N67" s="172"/>
      <c r="O67" s="172"/>
      <c r="P67" s="172"/>
      <c r="Q67" s="172"/>
      <c r="R67" s="172"/>
      <c r="S67" s="172"/>
      <c r="T67" s="172"/>
      <c r="U67" s="172"/>
      <c r="V67" s="258"/>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row>
    <row r="68" spans="1:66">
      <c r="A68" s="172"/>
      <c r="B68" s="172"/>
      <c r="C68" s="172"/>
      <c r="D68" s="172"/>
      <c r="E68" s="172"/>
      <c r="F68" s="172"/>
      <c r="G68" s="172"/>
      <c r="H68" s="172"/>
      <c r="I68" s="172"/>
      <c r="J68" s="172"/>
      <c r="K68" s="172"/>
      <c r="L68" s="172"/>
      <c r="M68" s="172"/>
      <c r="N68" s="172"/>
      <c r="O68" s="172"/>
      <c r="P68" s="172"/>
      <c r="Q68" s="172"/>
      <c r="R68" s="172"/>
      <c r="S68" s="172"/>
      <c r="T68" s="172"/>
      <c r="U68" s="172"/>
      <c r="V68" s="258"/>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row>
    <row r="69" spans="1:66">
      <c r="A69" s="172"/>
      <c r="B69" s="172"/>
      <c r="C69" s="172"/>
      <c r="D69" s="172"/>
      <c r="E69" s="172"/>
      <c r="F69" s="172"/>
      <c r="G69" s="172"/>
      <c r="H69" s="172"/>
      <c r="I69" s="172"/>
      <c r="J69" s="172"/>
      <c r="K69" s="172"/>
      <c r="L69" s="172"/>
      <c r="M69" s="172"/>
      <c r="N69" s="172"/>
      <c r="O69" s="172"/>
      <c r="P69" s="172"/>
      <c r="Q69" s="172"/>
      <c r="R69" s="172"/>
      <c r="S69" s="172"/>
      <c r="T69" s="172"/>
      <c r="U69" s="172"/>
      <c r="V69" s="258"/>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row>
    <row r="70" spans="1:66">
      <c r="A70" s="172"/>
      <c r="B70" s="172"/>
      <c r="C70" s="172"/>
      <c r="D70" s="172"/>
      <c r="E70" s="172"/>
      <c r="F70" s="172"/>
      <c r="G70" s="172"/>
      <c r="H70" s="172"/>
      <c r="I70" s="172"/>
      <c r="J70" s="172"/>
      <c r="K70" s="172"/>
      <c r="L70" s="172"/>
      <c r="M70" s="172"/>
      <c r="N70" s="172"/>
      <c r="O70" s="172"/>
      <c r="P70" s="172"/>
      <c r="Q70" s="172"/>
      <c r="R70" s="172"/>
      <c r="S70" s="172"/>
      <c r="T70" s="172"/>
      <c r="U70" s="172"/>
      <c r="V70" s="258"/>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row>
  </sheetData>
  <dataConsolidate link="1"/>
  <mergeCells count="34">
    <mergeCell ref="C19:T19"/>
    <mergeCell ref="B2:T2"/>
    <mergeCell ref="X4:AB6"/>
    <mergeCell ref="A6:T6"/>
    <mergeCell ref="B7:D7"/>
    <mergeCell ref="E7:F7"/>
    <mergeCell ref="A8:T8"/>
    <mergeCell ref="A5:T5"/>
    <mergeCell ref="J9:T10"/>
    <mergeCell ref="J11:T12"/>
    <mergeCell ref="J13:T14"/>
    <mergeCell ref="A17:T17"/>
    <mergeCell ref="A18:T18"/>
    <mergeCell ref="C20:T20"/>
    <mergeCell ref="C22:S22"/>
    <mergeCell ref="C23:T23"/>
    <mergeCell ref="C25:T25"/>
    <mergeCell ref="C26:E26"/>
    <mergeCell ref="G26:L26"/>
    <mergeCell ref="A28:T28"/>
    <mergeCell ref="C29:E29"/>
    <mergeCell ref="J29:T29"/>
    <mergeCell ref="J30:T31"/>
    <mergeCell ref="C32:I32"/>
    <mergeCell ref="J32:T33"/>
    <mergeCell ref="V44:AW44"/>
    <mergeCell ref="J48:T49"/>
    <mergeCell ref="J34:T35"/>
    <mergeCell ref="B41:I41"/>
    <mergeCell ref="C42:E42"/>
    <mergeCell ref="J42:T42"/>
    <mergeCell ref="J43:T44"/>
    <mergeCell ref="C46:I46"/>
    <mergeCell ref="J46:T47"/>
  </mergeCells>
  <phoneticPr fontId="7"/>
  <conditionalFormatting sqref="C20:T20">
    <cfRule type="expression" dxfId="11" priority="12">
      <formula>$C$20=""</formula>
    </cfRule>
  </conditionalFormatting>
  <conditionalFormatting sqref="C23:T23">
    <cfRule type="expression" dxfId="10" priority="10">
      <formula>OR($C$23="",$C$23=0)</formula>
    </cfRule>
  </conditionalFormatting>
  <conditionalFormatting sqref="C26">
    <cfRule type="expression" dxfId="9" priority="14">
      <formula>OR($C$26="",$C$26=0)</formula>
    </cfRule>
  </conditionalFormatting>
  <conditionalFormatting sqref="G26">
    <cfRule type="expression" dxfId="8" priority="11">
      <formula>OR($G$26="",$G$26=0)</formula>
    </cfRule>
  </conditionalFormatting>
  <conditionalFormatting sqref="J9">
    <cfRule type="expression" dxfId="7" priority="13">
      <formula>$J$9=""</formula>
    </cfRule>
  </conditionalFormatting>
  <conditionalFormatting sqref="J34">
    <cfRule type="expression" dxfId="6" priority="5">
      <formula>$J$34=0</formula>
    </cfRule>
  </conditionalFormatting>
  <conditionalFormatting sqref="J11:T11">
    <cfRule type="expression" dxfId="5" priority="9">
      <formula>$J11=""</formula>
    </cfRule>
  </conditionalFormatting>
  <conditionalFormatting sqref="J13:T13">
    <cfRule type="expression" dxfId="4" priority="8">
      <formula>$J13=""</formula>
    </cfRule>
  </conditionalFormatting>
  <conditionalFormatting sqref="J29:T29">
    <cfRule type="expression" dxfId="3" priority="2">
      <formula>$J$29=""</formula>
    </cfRule>
  </conditionalFormatting>
  <conditionalFormatting sqref="J30:T30">
    <cfRule type="expression" dxfId="2" priority="7">
      <formula>$J30=0</formula>
    </cfRule>
  </conditionalFormatting>
  <conditionalFormatting sqref="J32:T33">
    <cfRule type="expression" dxfId="1" priority="1">
      <formula>$J$32=0</formula>
    </cfRule>
  </conditionalFormatting>
  <conditionalFormatting sqref="J42:T42">
    <cfRule type="expression" dxfId="0" priority="3">
      <formula>$J$42=""</formula>
    </cfRule>
  </conditionalFormatting>
  <printOptions horizontalCentered="1"/>
  <pageMargins left="0.70866141732283472" right="0.70866141732283472" top="0.74803149606299213" bottom="0.74803149606299213" header="0.31496062992125984" footer="0.31496062992125984"/>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4A4F94-BB0C-49EF-9DB5-AA8EC2A4B975}">
          <x14:formula1>
            <xm:f>プルダウン用リスト!$J$3:$J$5</xm:f>
          </x14:formula1>
          <xm:sqref>C20:T20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How to Use this File 1</vt:lpstr>
      <vt:lpstr>How to Use this File 2</vt:lpstr>
      <vt:lpstr>Sheet A｜Company Info</vt:lpstr>
      <vt:lpstr>Sheet B | Tour Details &amp; Info</vt:lpstr>
      <vt:lpstr>プルダウン用リスト</vt:lpstr>
      <vt:lpstr>Form 1 Apllication</vt:lpstr>
      <vt:lpstr>Form 3 Request Changes</vt:lpstr>
      <vt:lpstr>Form 4 Subsidy Transfer Request</vt:lpstr>
      <vt:lpstr>Form 5 Power of Attorney</vt:lpstr>
      <vt:lpstr>Accommodation Certificate</vt:lpstr>
      <vt:lpstr>'Accommodation Certificate'!Print_Area</vt:lpstr>
      <vt:lpstr>'Form 1 Apllication'!Print_Area</vt:lpstr>
      <vt:lpstr>'Form 3 Request Changes'!Print_Area</vt:lpstr>
      <vt:lpstr>'Form 4 Subsidy Transfer Request'!Print_Area</vt:lpstr>
      <vt:lpstr>'Form 5 Power of Attorney'!Print_Area</vt:lpstr>
      <vt:lpstr>'How to Use this File 1'!Print_Area</vt:lpstr>
      <vt:lpstr>'How to Use this File 2'!Print_Area</vt:lpstr>
      <vt:lpstr>'Sheet A｜Company Info'!Print_Area</vt:lpstr>
      <vt:lpstr>'Sheet B | Tour Details &amp;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（公財）福島県観光物産交流協会</dc:creator>
  <cp:lastModifiedBy>福島県観光物産交流協会</cp:lastModifiedBy>
  <cp:lastPrinted>2023-05-09T01:36:10Z</cp:lastPrinted>
  <dcterms:created xsi:type="dcterms:W3CDTF">2006-09-16T00:00:00Z</dcterms:created>
  <dcterms:modified xsi:type="dcterms:W3CDTF">2023-05-09T01:39:48Z</dcterms:modified>
</cp:coreProperties>
</file>